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TB &amp; RFP Packages\AAA\PA Medi (fka APPRISE) 2025\"/>
    </mc:Choice>
  </mc:AlternateContent>
  <xr:revisionPtr revIDLastSave="0" documentId="8_{C9870BDF-AA8C-46B3-8AAB-4261D70FDC9B}" xr6:coauthVersionLast="47" xr6:coauthVersionMax="47" xr10:uidLastSave="{00000000-0000-0000-0000-000000000000}"/>
  <bookViews>
    <workbookView xWindow="-120" yWindow="-120" windowWidth="25440" windowHeight="15390" tabRatio="670" firstSheet="2" activeTab="2" xr2:uid="{62400CB9-6E0A-4887-AFFA-27D6427AD713}"/>
  </bookViews>
  <sheets>
    <sheet name="1.1.1 H &amp; C Hab Lvl 1" sheetId="1" state="hidden" r:id="rId1"/>
    <sheet name="1.1.2 H &amp; C Hab Lvl 2" sheetId="2" state="hidden" r:id="rId2"/>
    <sheet name="Budget" sheetId="3" r:id="rId3"/>
    <sheet name="Schedules" sheetId="4" r:id="rId4"/>
    <sheet name="." sheetId="5" r:id="rId5"/>
    <sheet name="FORM 4" sheetId="6" state="hidden" r:id="rId6"/>
    <sheet name="FORM 5" sheetId="7" state="hidden" r:id="rId7"/>
    <sheet name="FORM 6" sheetId="8" state="hidden" r:id="rId8"/>
    <sheet name="FORM 7" sheetId="9" state="hidden" r:id="rId9"/>
    <sheet name="FORM 8" sheetId="10" state="hidden" r:id="rId10"/>
    <sheet name="FORM 9" sheetId="11" state="hidden" r:id="rId11"/>
    <sheet name="FORM 10" sheetId="12" state="hidden" r:id="rId12"/>
    <sheet name="FORM 11" sheetId="13" state="hidden" r:id="rId13"/>
    <sheet name="FORM 12" sheetId="14" state="hidden" r:id="rId14"/>
    <sheet name="FORM 13" sheetId="15" state="hidden" r:id="rId15"/>
    <sheet name="FORM 14" sheetId="16" state="hidden" r:id="rId16"/>
    <sheet name="FORM 15" sheetId="17" state="hidden" r:id="rId17"/>
    <sheet name="FORM 16" sheetId="18" state="hidden" r:id="rId18"/>
    <sheet name="FORM17" sheetId="19" state="hidden" r:id="rId19"/>
    <sheet name="FORM 18" sheetId="20" state="hidden" r:id="rId20"/>
    <sheet name="FORM 19" sheetId="21" state="hidden" r:id="rId21"/>
    <sheet name="FORM 20" sheetId="22" state="hidden" r:id="rId22"/>
    <sheet name="FORM 21" sheetId="23" state="hidden" r:id="rId23"/>
    <sheet name="FORM 22" sheetId="24" state="hidden" r:id="rId24"/>
    <sheet name="FORM 23" sheetId="25" state="hidden" r:id="rId25"/>
    <sheet name="FORM24" sheetId="26" state="hidden" r:id="rId26"/>
    <sheet name="FORM 25" sheetId="27" state="hidden" r:id="rId27"/>
    <sheet name="FORM 26" sheetId="28" state="hidden" r:id="rId28"/>
    <sheet name="FORM 27" sheetId="29" state="hidden" r:id="rId29"/>
    <sheet name="FORM 28" sheetId="30" state="hidden" r:id="rId30"/>
    <sheet name="FORM 29" sheetId="31" state="hidden" r:id="rId31"/>
    <sheet name="FORM 30" sheetId="32" state="hidden" r:id="rId32"/>
    <sheet name="FROM 31" sheetId="33" state="hidden" r:id="rId33"/>
    <sheet name="SUM OF ADMIN LINES" sheetId="34" state="hidden" r:id="rId34"/>
  </sheets>
  <externalReferences>
    <externalReference r:id="rId35"/>
  </externalReferences>
  <definedNames>
    <definedName name="FT_PT_Table">#REF!</definedName>
    <definedName name="VendorList">#REF!</definedName>
    <definedName name="Z_1505B77C_B056_425E_B779_364644EA805F_.wvu.Cols" localSheetId="0" hidden="1">'1.1.1 H &amp; C Hab Lvl 1'!$B:$D,'1.1.1 H &amp; C Hab Lvl 1'!$F:$X</definedName>
    <definedName name="Z_1505B77C_B056_425E_B779_364644EA805F_.wvu.Cols" localSheetId="1" hidden="1">'1.1.2 H &amp; C Hab Lvl 2'!$B:$D,'1.1.2 H &amp; C Hab Lvl 2'!$F:$AD</definedName>
    <definedName name="Z_3BFEB017_83A3_42E6_A2E3_7866E09B5A08_.wvu.Cols" localSheetId="0" hidden="1">'1.1.1 H &amp; C Hab Lvl 1'!$B:$D,'1.1.1 H &amp; C Hab Lvl 1'!$F:$X</definedName>
    <definedName name="Z_3BFEB017_83A3_42E6_A2E3_7866E09B5A08_.wvu.Cols" localSheetId="1" hidden="1">'1.1.2 H &amp; C Hab Lvl 2'!$B:$D,'1.1.2 H &amp; C Hab Lvl 2'!$F:$AD</definedName>
    <definedName name="Z_5A09CCEA_C4C9_4D9E_B299_3B8EFC62C390_.wvu.Cols" localSheetId="0" hidden="1">'1.1.1 H &amp; C Hab Lvl 1'!$B:$D,'1.1.1 H &amp; C Hab Lvl 1'!$F:$X</definedName>
    <definedName name="Z_5A09CCEA_C4C9_4D9E_B299_3B8EFC62C390_.wvu.Cols" localSheetId="1" hidden="1">'1.1.2 H &amp; C Hab Lvl 2'!$B:$D,'1.1.2 H &amp; C Hab Lvl 2'!$F:$AD</definedName>
    <definedName name="Z_9219A274_04A5_42E8_8374_3BC6494FD56C_.wvu.Cols" localSheetId="0" hidden="1">'1.1.1 H &amp; C Hab Lvl 1'!$B:$D,'1.1.1 H &amp; C Hab Lvl 1'!$F:$X</definedName>
    <definedName name="Z_9219A274_04A5_42E8_8374_3BC6494FD56C_.wvu.Cols" localSheetId="1" hidden="1">'1.1.2 H &amp; C Hab Lvl 2'!$B:$D,'1.1.2 H &amp; C Hab Lvl 2'!$F:$AD</definedName>
    <definedName name="Z_F7E2D002_4EAF_4D09_B3A1_1F59DD4D11CA_.wvu.Cols" localSheetId="0" hidden="1">'1.1.1 H &amp; C Hab Lvl 1'!$B:$D,'1.1.1 H &amp; C Hab Lvl 1'!$F:$X</definedName>
    <definedName name="Z_F7E2D002_4EAF_4D09_B3A1_1F59DD4D11CA_.wvu.Cols" localSheetId="1" hidden="1">'1.1.2 H &amp; C Hab Lvl 2'!$B:$D,'1.1.2 H &amp; C Hab Lvl 2'!$F:$AD</definedName>
  </definedNames>
  <calcPr calcId="191029"/>
  <customWorkbookViews>
    <customWorkbookView name="Rodrigues, George - Personal View" guid="{9219A274-04A5-42E8-8374-3BC6494FD56C}" mergeInterval="0" personalView="1" maximized="1" xWindow="-8" yWindow="-8" windowWidth="1696" windowHeight="1026" tabRatio="670" activeSheetId="3"/>
    <customWorkbookView name="Reinert, Todd - Personal View" guid="{1505B77C-B056-425E-B779-364644EA805F}" mergeInterval="0" personalView="1" maximized="1" windowWidth="1280" windowHeight="494" tabRatio="670" activeSheetId="3"/>
    <customWorkbookView name="Grinage, Kim - Personal View" guid="{3BFEB017-83A3-42E6-A2E3-7866E09B5A08}" mergeInterval="0" personalView="1" maximized="1" windowWidth="1920" windowHeight="807" tabRatio="670" activeSheetId="3"/>
    <customWorkbookView name="Steven Young - Personal View" guid="{F7E2D002-4EAF-4D09-B3A1-1F59DD4D11CA}" mergeInterval="0" personalView="1" xWindow="-8" yWindow="-8" windowWidth="1382" windowHeight="744" tabRatio="670" activeSheetId="3"/>
    <customWorkbookView name="stacimoore - Personal View" guid="{5A09CCEA-C4C9-4D9E-B299-3B8EFC62C390}" mergeInterval="0" personalView="1" maximized="1" xWindow="1" yWindow="1" windowWidth="1362" windowHeight="515" tabRatio="67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4" l="1"/>
  <c r="B4" i="34"/>
  <c r="B8" i="34" s="1"/>
  <c r="B5" i="34"/>
  <c r="B6" i="34"/>
  <c r="B7" i="34"/>
  <c r="C14" i="33"/>
  <c r="C15" i="33"/>
  <c r="C16" i="33"/>
  <c r="C18" i="33"/>
  <c r="D18" i="33"/>
  <c r="E41" i="33" s="1"/>
  <c r="E18" i="33"/>
  <c r="C25" i="33"/>
  <c r="D25" i="33"/>
  <c r="C32" i="33"/>
  <c r="D32" i="33"/>
  <c r="D41" i="33" s="1"/>
  <c r="C39" i="33"/>
  <c r="C41" i="33" s="1"/>
  <c r="D39" i="33"/>
  <c r="C14" i="32"/>
  <c r="C18" i="32"/>
  <c r="D18" i="32"/>
  <c r="E41" i="32" s="1"/>
  <c r="E18" i="32"/>
  <c r="C25" i="32"/>
  <c r="D25" i="32"/>
  <c r="C32" i="32"/>
  <c r="C41" i="32" s="1"/>
  <c r="D32" i="32"/>
  <c r="D41" i="32" s="1"/>
  <c r="C39" i="32"/>
  <c r="D39" i="32"/>
  <c r="C14" i="31"/>
  <c r="D18" i="31" s="1"/>
  <c r="E41" i="31" s="1"/>
  <c r="C15" i="31"/>
  <c r="C18" i="31"/>
  <c r="E18" i="31"/>
  <c r="C25" i="31"/>
  <c r="D25" i="31"/>
  <c r="D41" i="31" s="1"/>
  <c r="C32" i="31"/>
  <c r="D32" i="31"/>
  <c r="C39" i="31"/>
  <c r="C41" i="31" s="1"/>
  <c r="D39" i="31"/>
  <c r="C14" i="30"/>
  <c r="C18" i="30" s="1"/>
  <c r="C41" i="30" s="1"/>
  <c r="C15" i="30"/>
  <c r="D18" i="30"/>
  <c r="E41" i="30" s="1"/>
  <c r="E18" i="30"/>
  <c r="C25" i="30"/>
  <c r="D25" i="30"/>
  <c r="C32" i="30"/>
  <c r="D32" i="30"/>
  <c r="C39" i="30"/>
  <c r="D39" i="30"/>
  <c r="C14" i="29"/>
  <c r="C18" i="29" s="1"/>
  <c r="C41" i="29" s="1"/>
  <c r="C15" i="29"/>
  <c r="C16" i="29"/>
  <c r="C17" i="29"/>
  <c r="E18" i="29"/>
  <c r="C25" i="29"/>
  <c r="D25" i="29"/>
  <c r="C32" i="29"/>
  <c r="D32" i="29"/>
  <c r="C39" i="29"/>
  <c r="D39" i="29"/>
  <c r="C18" i="28"/>
  <c r="D18" i="28"/>
  <c r="E41" i="28" s="1"/>
  <c r="E18" i="28"/>
  <c r="C25" i="28"/>
  <c r="D25" i="28"/>
  <c r="C32" i="28"/>
  <c r="D32" i="28"/>
  <c r="C39" i="28"/>
  <c r="D39" i="28"/>
  <c r="C41" i="28"/>
  <c r="D41" i="28"/>
  <c r="C18" i="27"/>
  <c r="D18" i="27"/>
  <c r="E41" i="27" s="1"/>
  <c r="E18" i="27"/>
  <c r="C25" i="27"/>
  <c r="D25" i="27"/>
  <c r="C32" i="27"/>
  <c r="D32" i="27"/>
  <c r="C39" i="27"/>
  <c r="D39" i="27"/>
  <c r="C41" i="27"/>
  <c r="D41" i="27"/>
  <c r="C18" i="26"/>
  <c r="D18" i="26"/>
  <c r="E41" i="26" s="1"/>
  <c r="E18" i="26"/>
  <c r="C25" i="26"/>
  <c r="D25" i="26"/>
  <c r="C32" i="26"/>
  <c r="D32" i="26"/>
  <c r="C39" i="26"/>
  <c r="D39" i="26"/>
  <c r="C41" i="26"/>
  <c r="D41" i="26"/>
  <c r="C18" i="25"/>
  <c r="D18" i="25"/>
  <c r="E41" i="25" s="1"/>
  <c r="E18" i="25"/>
  <c r="C25" i="25"/>
  <c r="D25" i="25"/>
  <c r="C32" i="25"/>
  <c r="D32" i="25"/>
  <c r="C39" i="25"/>
  <c r="D39" i="25"/>
  <c r="C41" i="25"/>
  <c r="D41" i="25"/>
  <c r="C18" i="24"/>
  <c r="D18" i="24"/>
  <c r="E41" i="24" s="1"/>
  <c r="E18" i="24"/>
  <c r="C25" i="24"/>
  <c r="D25" i="24"/>
  <c r="C32" i="24"/>
  <c r="D32" i="24"/>
  <c r="C39" i="24"/>
  <c r="D39" i="24"/>
  <c r="C41" i="24"/>
  <c r="D41" i="24"/>
  <c r="C18" i="23"/>
  <c r="D18" i="23"/>
  <c r="E41" i="23" s="1"/>
  <c r="E18" i="23"/>
  <c r="C25" i="23"/>
  <c r="D25" i="23"/>
  <c r="C32" i="23"/>
  <c r="D32" i="23"/>
  <c r="C39" i="23"/>
  <c r="D39" i="23"/>
  <c r="C41" i="23"/>
  <c r="D41" i="23"/>
  <c r="C18" i="22"/>
  <c r="D18" i="22"/>
  <c r="E41" i="22" s="1"/>
  <c r="E18" i="22"/>
  <c r="C25" i="22"/>
  <c r="D25" i="22"/>
  <c r="C32" i="22"/>
  <c r="D32" i="22"/>
  <c r="C39" i="22"/>
  <c r="D39" i="22"/>
  <c r="C41" i="22"/>
  <c r="D41" i="22"/>
  <c r="C18" i="21"/>
  <c r="D18" i="21"/>
  <c r="E41" i="21" s="1"/>
  <c r="E18" i="21"/>
  <c r="C25" i="21"/>
  <c r="D25" i="21"/>
  <c r="C32" i="21"/>
  <c r="D32" i="21"/>
  <c r="C39" i="21"/>
  <c r="D39" i="21"/>
  <c r="C41" i="21"/>
  <c r="D41" i="21"/>
  <c r="C18" i="20"/>
  <c r="D18" i="20"/>
  <c r="E41" i="20" s="1"/>
  <c r="E18" i="20"/>
  <c r="C25" i="20"/>
  <c r="D25" i="20"/>
  <c r="C32" i="20"/>
  <c r="D32" i="20"/>
  <c r="C39" i="20"/>
  <c r="D39" i="20"/>
  <c r="C41" i="20"/>
  <c r="D41" i="20"/>
  <c r="C18" i="19"/>
  <c r="D18" i="19"/>
  <c r="E41" i="19" s="1"/>
  <c r="E18" i="19"/>
  <c r="C25" i="19"/>
  <c r="D25" i="19"/>
  <c r="C32" i="19"/>
  <c r="D32" i="19"/>
  <c r="C39" i="19"/>
  <c r="D39" i="19"/>
  <c r="C41" i="19"/>
  <c r="D41" i="19"/>
  <c r="C18" i="18"/>
  <c r="D18" i="18"/>
  <c r="E41" i="18" s="1"/>
  <c r="E18" i="18"/>
  <c r="C25" i="18"/>
  <c r="D25" i="18"/>
  <c r="C32" i="18"/>
  <c r="D32" i="18"/>
  <c r="C39" i="18"/>
  <c r="D39" i="18"/>
  <c r="C41" i="18"/>
  <c r="D41" i="18"/>
  <c r="C18" i="17"/>
  <c r="D18" i="17"/>
  <c r="E41" i="17" s="1"/>
  <c r="E18" i="17"/>
  <c r="C25" i="17"/>
  <c r="D25" i="17"/>
  <c r="C32" i="17"/>
  <c r="D32" i="17"/>
  <c r="C39" i="17"/>
  <c r="D39" i="17"/>
  <c r="C41" i="17"/>
  <c r="D41" i="17"/>
  <c r="C18" i="16"/>
  <c r="D18" i="16"/>
  <c r="E41" i="16" s="1"/>
  <c r="E18" i="16"/>
  <c r="C25" i="16"/>
  <c r="D25" i="16"/>
  <c r="C32" i="16"/>
  <c r="D32" i="16"/>
  <c r="C39" i="16"/>
  <c r="D39" i="16"/>
  <c r="C41" i="16"/>
  <c r="D41" i="16"/>
  <c r="C18" i="15"/>
  <c r="D18" i="15"/>
  <c r="E41" i="15" s="1"/>
  <c r="E18" i="15"/>
  <c r="C25" i="15"/>
  <c r="D25" i="15"/>
  <c r="C32" i="15"/>
  <c r="D32" i="15"/>
  <c r="C39" i="15"/>
  <c r="D39" i="15"/>
  <c r="C41" i="15"/>
  <c r="D41" i="15"/>
  <c r="C18" i="14"/>
  <c r="D18" i="14"/>
  <c r="E41" i="14" s="1"/>
  <c r="E18" i="14"/>
  <c r="C25" i="14"/>
  <c r="D25" i="14"/>
  <c r="C32" i="14"/>
  <c r="D32" i="14"/>
  <c r="C39" i="14"/>
  <c r="D39" i="14"/>
  <c r="C41" i="14"/>
  <c r="D41" i="14"/>
  <c r="C18" i="13"/>
  <c r="D18" i="13"/>
  <c r="E18" i="13"/>
  <c r="C25" i="13"/>
  <c r="D25" i="13"/>
  <c r="E25" i="13"/>
  <c r="C32" i="13"/>
  <c r="D32" i="13"/>
  <c r="E32" i="13"/>
  <c r="C39" i="13"/>
  <c r="C41" i="13" s="1"/>
  <c r="D39" i="13"/>
  <c r="D41" i="13" s="1"/>
  <c r="E39" i="13"/>
  <c r="E41" i="13" s="1"/>
  <c r="B37" i="12"/>
  <c r="C37" i="12"/>
  <c r="D37" i="12"/>
  <c r="B13" i="11"/>
  <c r="C13" i="11" s="1"/>
  <c r="B37" i="11"/>
  <c r="B18" i="10"/>
  <c r="C18" i="10"/>
  <c r="D18" i="10"/>
  <c r="B25" i="10"/>
  <c r="C25" i="10"/>
  <c r="C27" i="10" s="1"/>
  <c r="D25" i="10"/>
  <c r="B27" i="10"/>
  <c r="D27" i="10"/>
  <c r="B36" i="10"/>
  <c r="B45" i="10" s="1"/>
  <c r="C36" i="10"/>
  <c r="C45" i="10" s="1"/>
  <c r="D36" i="10"/>
  <c r="B43" i="10"/>
  <c r="C43" i="10"/>
  <c r="D43" i="10"/>
  <c r="D45" i="10"/>
  <c r="B37" i="9"/>
  <c r="C37" i="9"/>
  <c r="D37" i="9"/>
  <c r="B18" i="8"/>
  <c r="B41" i="8" s="1"/>
  <c r="C18" i="8"/>
  <c r="D41" i="8" s="1"/>
  <c r="D18" i="8"/>
  <c r="B25" i="8"/>
  <c r="C25" i="8"/>
  <c r="B32" i="8"/>
  <c r="C32" i="8"/>
  <c r="B39" i="8"/>
  <c r="C39" i="8"/>
  <c r="C41" i="8" s="1"/>
  <c r="B18" i="7"/>
  <c r="B41" i="7" s="1"/>
  <c r="C18" i="7"/>
  <c r="D41" i="7" s="1"/>
  <c r="D18" i="7"/>
  <c r="B25" i="7"/>
  <c r="C25" i="7"/>
  <c r="B32" i="7"/>
  <c r="C32" i="7"/>
  <c r="B39" i="7"/>
  <c r="C39" i="7"/>
  <c r="C41" i="7" s="1"/>
  <c r="C14" i="6"/>
  <c r="D18" i="6" s="1"/>
  <c r="E41" i="6" s="1"/>
  <c r="C18" i="6"/>
  <c r="E18" i="6"/>
  <c r="C25" i="6"/>
  <c r="D25" i="6"/>
  <c r="C32" i="6"/>
  <c r="D32" i="6"/>
  <c r="C39" i="6"/>
  <c r="C41" i="6" s="1"/>
  <c r="D39" i="6"/>
  <c r="D41" i="6" s="1"/>
  <c r="F11" i="4"/>
  <c r="F27" i="4" s="1"/>
  <c r="G11" i="4"/>
  <c r="F12" i="4"/>
  <c r="G12" i="4"/>
  <c r="F13" i="4"/>
  <c r="G13" i="4"/>
  <c r="F14" i="4"/>
  <c r="G14" i="4"/>
  <c r="G27" i="4" s="1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B43" i="4"/>
  <c r="B58" i="4"/>
  <c r="B73" i="4"/>
  <c r="B19" i="3"/>
  <c r="C19" i="3"/>
  <c r="B32" i="3"/>
  <c r="C32" i="3"/>
  <c r="B37" i="3"/>
  <c r="C37" i="3"/>
  <c r="B42" i="3"/>
  <c r="A46" i="3"/>
  <c r="A47" i="3"/>
  <c r="B61" i="3"/>
  <c r="C61" i="3"/>
  <c r="C63" i="3" s="1"/>
  <c r="B63" i="3"/>
  <c r="D17" i="2"/>
  <c r="F17" i="2"/>
  <c r="F28" i="2" s="1"/>
  <c r="D18" i="2"/>
  <c r="F18" i="2"/>
  <c r="K18" i="2"/>
  <c r="D19" i="2"/>
  <c r="F19" i="2"/>
  <c r="K19" i="2"/>
  <c r="D20" i="2"/>
  <c r="F20" i="2"/>
  <c r="D21" i="2"/>
  <c r="F21" i="2"/>
  <c r="D22" i="2"/>
  <c r="F22" i="2"/>
  <c r="D23" i="2"/>
  <c r="F23" i="2"/>
  <c r="D24" i="2"/>
  <c r="F24" i="2"/>
  <c r="D25" i="2"/>
  <c r="F25" i="2"/>
  <c r="D26" i="2"/>
  <c r="F26" i="2"/>
  <c r="B28" i="2"/>
  <c r="C28" i="2"/>
  <c r="D28" i="2" s="1"/>
  <c r="E28" i="2"/>
  <c r="D33" i="2"/>
  <c r="F33" i="2"/>
  <c r="D34" i="2"/>
  <c r="D54" i="2" s="1"/>
  <c r="F34" i="2"/>
  <c r="D35" i="2"/>
  <c r="F35" i="2"/>
  <c r="D36" i="2"/>
  <c r="F36" i="2"/>
  <c r="F54" i="2" s="1"/>
  <c r="D37" i="2"/>
  <c r="F37" i="2"/>
  <c r="D38" i="2"/>
  <c r="F38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7" i="2"/>
  <c r="F47" i="2"/>
  <c r="D48" i="2"/>
  <c r="F48" i="2"/>
  <c r="D49" i="2"/>
  <c r="F49" i="2"/>
  <c r="D51" i="2"/>
  <c r="F51" i="2"/>
  <c r="D52" i="2"/>
  <c r="F52" i="2"/>
  <c r="B54" i="2"/>
  <c r="C54" i="2"/>
  <c r="E54" i="2"/>
  <c r="A59" i="2"/>
  <c r="A92" i="2" s="1"/>
  <c r="A60" i="2"/>
  <c r="A61" i="2"/>
  <c r="A62" i="2"/>
  <c r="A63" i="2"/>
  <c r="D67" i="2"/>
  <c r="F67" i="2"/>
  <c r="D68" i="2"/>
  <c r="D81" i="2" s="1"/>
  <c r="F68" i="2"/>
  <c r="D69" i="2"/>
  <c r="F69" i="2"/>
  <c r="D70" i="2"/>
  <c r="F70" i="2"/>
  <c r="D71" i="2"/>
  <c r="F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D79" i="2"/>
  <c r="F79" i="2"/>
  <c r="B81" i="2"/>
  <c r="B87" i="2" s="1"/>
  <c r="B152" i="2" s="1"/>
  <c r="C81" i="2"/>
  <c r="C87" i="2" s="1"/>
  <c r="E81" i="2"/>
  <c r="E87" i="2" s="1"/>
  <c r="F81" i="2"/>
  <c r="K83" i="2"/>
  <c r="D84" i="2"/>
  <c r="F84" i="2"/>
  <c r="K84" i="2"/>
  <c r="A93" i="2"/>
  <c r="A94" i="2"/>
  <c r="A95" i="2"/>
  <c r="A96" i="2"/>
  <c r="D100" i="2"/>
  <c r="F100" i="2"/>
  <c r="F141" i="2" s="1"/>
  <c r="D101" i="2"/>
  <c r="F101" i="2"/>
  <c r="D102" i="2"/>
  <c r="D141" i="2" s="1"/>
  <c r="F102" i="2"/>
  <c r="D103" i="2"/>
  <c r="F103" i="2"/>
  <c r="D104" i="2"/>
  <c r="F104" i="2"/>
  <c r="D105" i="2"/>
  <c r="D154" i="2" s="1"/>
  <c r="F105" i="2"/>
  <c r="D106" i="2"/>
  <c r="F106" i="2"/>
  <c r="D107" i="2"/>
  <c r="F107" i="2"/>
  <c r="D108" i="2"/>
  <c r="F108" i="2"/>
  <c r="D109" i="2"/>
  <c r="F109" i="2"/>
  <c r="D110" i="2"/>
  <c r="F110" i="2"/>
  <c r="D111" i="2"/>
  <c r="F111" i="2"/>
  <c r="D112" i="2"/>
  <c r="F112" i="2"/>
  <c r="D113" i="2"/>
  <c r="F113" i="2"/>
  <c r="D114" i="2"/>
  <c r="F114" i="2"/>
  <c r="D115" i="2"/>
  <c r="F115" i="2"/>
  <c r="D116" i="2"/>
  <c r="F116" i="2"/>
  <c r="D117" i="2"/>
  <c r="F117" i="2"/>
  <c r="D118" i="2"/>
  <c r="F118" i="2"/>
  <c r="D119" i="2"/>
  <c r="F119" i="2"/>
  <c r="D120" i="2"/>
  <c r="F120" i="2"/>
  <c r="D121" i="2"/>
  <c r="F121" i="2"/>
  <c r="D122" i="2"/>
  <c r="F122" i="2"/>
  <c r="D123" i="2"/>
  <c r="F123" i="2"/>
  <c r="D124" i="2"/>
  <c r="F124" i="2"/>
  <c r="D125" i="2"/>
  <c r="F125" i="2"/>
  <c r="D126" i="2"/>
  <c r="F126" i="2"/>
  <c r="D127" i="2"/>
  <c r="F127" i="2"/>
  <c r="D128" i="2"/>
  <c r="F128" i="2"/>
  <c r="D129" i="2"/>
  <c r="F129" i="2"/>
  <c r="D130" i="2"/>
  <c r="F130" i="2"/>
  <c r="D131" i="2"/>
  <c r="F131" i="2"/>
  <c r="D132" i="2"/>
  <c r="F132" i="2"/>
  <c r="D133" i="2"/>
  <c r="F133" i="2"/>
  <c r="D134" i="2"/>
  <c r="F134" i="2"/>
  <c r="D135" i="2"/>
  <c r="F135" i="2"/>
  <c r="D136" i="2"/>
  <c r="F136" i="2"/>
  <c r="D137" i="2"/>
  <c r="F137" i="2"/>
  <c r="D138" i="2"/>
  <c r="F138" i="2"/>
  <c r="D139" i="2"/>
  <c r="F139" i="2"/>
  <c r="D140" i="2"/>
  <c r="F140" i="2"/>
  <c r="B141" i="2"/>
  <c r="C141" i="2"/>
  <c r="E141" i="2"/>
  <c r="D150" i="2"/>
  <c r="D157" i="2" s="1"/>
  <c r="B154" i="2"/>
  <c r="C154" i="2"/>
  <c r="E154" i="2"/>
  <c r="B157" i="2"/>
  <c r="C157" i="2"/>
  <c r="E157" i="2"/>
  <c r="D17" i="1"/>
  <c r="D18" i="1"/>
  <c r="K18" i="1"/>
  <c r="D19" i="1"/>
  <c r="K19" i="1"/>
  <c r="D20" i="1"/>
  <c r="D21" i="1"/>
  <c r="D22" i="1"/>
  <c r="D23" i="1"/>
  <c r="D24" i="1"/>
  <c r="D25" i="1"/>
  <c r="D26" i="1"/>
  <c r="B28" i="1"/>
  <c r="B87" i="1" s="1"/>
  <c r="B152" i="1" s="1"/>
  <c r="C28" i="1"/>
  <c r="C87" i="1" s="1"/>
  <c r="C152" i="1" s="1"/>
  <c r="E28" i="1"/>
  <c r="D33" i="1"/>
  <c r="D34" i="1"/>
  <c r="D35" i="1"/>
  <c r="D36" i="1"/>
  <c r="D37" i="1"/>
  <c r="D54" i="1" s="1"/>
  <c r="D38" i="1"/>
  <c r="D39" i="1"/>
  <c r="D40" i="1"/>
  <c r="D41" i="1"/>
  <c r="D42" i="1"/>
  <c r="D43" i="1"/>
  <c r="D44" i="1"/>
  <c r="D45" i="1"/>
  <c r="D46" i="1"/>
  <c r="E46" i="1"/>
  <c r="E54" i="1" s="1"/>
  <c r="E87" i="1" s="1"/>
  <c r="D47" i="1"/>
  <c r="E47" i="1"/>
  <c r="D48" i="1"/>
  <c r="E48" i="1"/>
  <c r="D49" i="1"/>
  <c r="E49" i="1"/>
  <c r="E50" i="1"/>
  <c r="D51" i="1"/>
  <c r="E51" i="1"/>
  <c r="D52" i="1"/>
  <c r="B54" i="1"/>
  <c r="C54" i="1"/>
  <c r="A59" i="1"/>
  <c r="A92" i="1" s="1"/>
  <c r="A60" i="1"/>
  <c r="A93" i="1" s="1"/>
  <c r="A61" i="1"/>
  <c r="A94" i="1" s="1"/>
  <c r="A62" i="1"/>
  <c r="A95" i="1" s="1"/>
  <c r="A63" i="1"/>
  <c r="A96" i="1" s="1"/>
  <c r="D67" i="1"/>
  <c r="D81" i="1" s="1"/>
  <c r="D68" i="1"/>
  <c r="D69" i="1"/>
  <c r="D70" i="1"/>
  <c r="D71" i="1"/>
  <c r="D72" i="1"/>
  <c r="D73" i="1"/>
  <c r="D74" i="1"/>
  <c r="D75" i="1"/>
  <c r="D76" i="1"/>
  <c r="D77" i="1"/>
  <c r="D78" i="1"/>
  <c r="D79" i="1"/>
  <c r="B81" i="1"/>
  <c r="C81" i="1"/>
  <c r="E81" i="1"/>
  <c r="K83" i="1"/>
  <c r="D84" i="1"/>
  <c r="K84" i="1"/>
  <c r="D100" i="1"/>
  <c r="D141" i="1" s="1"/>
  <c r="D101" i="1"/>
  <c r="D102" i="1"/>
  <c r="D103" i="1"/>
  <c r="D104" i="1"/>
  <c r="D105" i="1"/>
  <c r="D154" i="1" s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B141" i="1"/>
  <c r="B144" i="1" s="1"/>
  <c r="C141" i="1"/>
  <c r="E141" i="1"/>
  <c r="D150" i="1"/>
  <c r="D157" i="1" s="1"/>
  <c r="B154" i="1"/>
  <c r="C154" i="1"/>
  <c r="E154" i="1"/>
  <c r="B157" i="1"/>
  <c r="C157" i="1"/>
  <c r="E157" i="1"/>
  <c r="E152" i="1" l="1"/>
  <c r="E144" i="1"/>
  <c r="C144" i="1"/>
  <c r="C152" i="2"/>
  <c r="C144" i="2"/>
  <c r="B144" i="2"/>
  <c r="D87" i="1"/>
  <c r="D152" i="1" s="1"/>
  <c r="D87" i="2"/>
  <c r="D152" i="2" s="1"/>
  <c r="E144" i="2"/>
  <c r="E152" i="2"/>
  <c r="F87" i="2"/>
  <c r="F144" i="2" s="1"/>
  <c r="D13" i="11"/>
  <c r="D37" i="11" s="1"/>
  <c r="C37" i="11"/>
  <c r="D41" i="30"/>
  <c r="D18" i="29"/>
  <c r="D28" i="1"/>
  <c r="E41" i="29" l="1"/>
  <c r="D41" i="29"/>
  <c r="D144" i="2"/>
  <c r="D144" i="1"/>
</calcChain>
</file>

<file path=xl/sharedStrings.xml><?xml version="1.0" encoding="utf-8"?>
<sst xmlns="http://schemas.openxmlformats.org/spreadsheetml/2006/main" count="1089" uniqueCount="227">
  <si>
    <t>EXPENSES:</t>
  </si>
  <si>
    <t>PERSONNEL:</t>
  </si>
  <si>
    <t>DIRECTLY CHARGED SALARIES</t>
  </si>
  <si>
    <t>DIRECTLY CHARGED SOC. SEC.</t>
  </si>
  <si>
    <t>DIRECTLY CHARGED RETIREMENT</t>
  </si>
  <si>
    <t>DIRECTLY CHARGED MEDICAL INS.</t>
  </si>
  <si>
    <t>DIRECTLY CHARGED WORK. COMP.</t>
  </si>
  <si>
    <t>DIRECTLY CHARGED OTHER BENEFITS</t>
  </si>
  <si>
    <t>DIRECTLY CHARGED STAFF DEVEL.</t>
  </si>
  <si>
    <t>PURCHASED PERSONNEL</t>
  </si>
  <si>
    <t>OTHER PERSONNEL</t>
  </si>
  <si>
    <t xml:space="preserve">                   TOTAL PERSONNEL</t>
  </si>
  <si>
    <t>COUNTY</t>
  </si>
  <si>
    <t>USE</t>
  </si>
  <si>
    <t>ONLY</t>
  </si>
  <si>
    <t>PROPOSED</t>
  </si>
  <si>
    <t>BUDGET NEXT</t>
  </si>
  <si>
    <t>FISCAL YEAR</t>
  </si>
  <si>
    <t>DIRECTLY CHARGED UNEMPLY. INS.</t>
  </si>
  <si>
    <t>RENT-BUILDING &amp; FACILITY</t>
  </si>
  <si>
    <t>OPERATING:</t>
  </si>
  <si>
    <t>RENT-EQUIPMENT &amp; OTHERS</t>
  </si>
  <si>
    <t>UTILITIES</t>
  </si>
  <si>
    <t>INSURANCE</t>
  </si>
  <si>
    <t>HOUSEKEEPING</t>
  </si>
  <si>
    <t>COMMUNICATION</t>
  </si>
  <si>
    <t>MEDICAL SUPPLIES</t>
  </si>
  <si>
    <t>DRUGS</t>
  </si>
  <si>
    <t>FOOD AND CLOTHING</t>
  </si>
  <si>
    <t>REHABILITATION SUPPLIES</t>
  </si>
  <si>
    <t>STAFF TRAVEL</t>
  </si>
  <si>
    <t>CLIENT TRANSPORTATION</t>
  </si>
  <si>
    <t>PURCHASED PRACTITIONERS</t>
  </si>
  <si>
    <t>PURCHASED INSTITUTION. SERVICES</t>
  </si>
  <si>
    <t>PURCHASED LAB. SERVICES</t>
  </si>
  <si>
    <t>LIBRARY</t>
  </si>
  <si>
    <t>DEBT SERVICE</t>
  </si>
  <si>
    <t>OTHER OPERATING EXPENSES</t>
  </si>
  <si>
    <t>TOTAL OPERATING EXPENSES</t>
  </si>
  <si>
    <t>FIXED ASSETS:</t>
  </si>
  <si>
    <t>BUILDING AND LAND - PURCHASES</t>
  </si>
  <si>
    <t>OFFICE EQUIPMENT - PURCHASE</t>
  </si>
  <si>
    <t>MEDICAL EQUIPMENT - PURCHASE</t>
  </si>
  <si>
    <t>OTHER EQUIP. AND FURN. - PURCHASES</t>
  </si>
  <si>
    <t>MOTOR VEHICLES - PURCHASE</t>
  </si>
  <si>
    <t>BUILDING AND LAND - DEPRECIATION</t>
  </si>
  <si>
    <t>OFFICE EQUIPMENT - DEPRECIATION</t>
  </si>
  <si>
    <t>MEDICAL EQUIPMENT - DEPRECIATION</t>
  </si>
  <si>
    <t>OTHER EQUIP. AND FURN. - DEPRECIATION</t>
  </si>
  <si>
    <t>MOTOR VEHICLES - DEPRECIATION</t>
  </si>
  <si>
    <t>BUILDING REPAIRS</t>
  </si>
  <si>
    <t>EQUIPMENT AND FURN. REPAIRS</t>
  </si>
  <si>
    <t>MOTOR VEHICLE REPAIRS</t>
  </si>
  <si>
    <t>TOTAL FIXED ASSETS EXPENSES</t>
  </si>
  <si>
    <t>ADMINISTRATION:</t>
  </si>
  <si>
    <t>TOTAL ADMIN/SUPPORT SERVICES</t>
  </si>
  <si>
    <t>TOTAL EXPENSES</t>
  </si>
  <si>
    <t>REVENUE:</t>
  </si>
  <si>
    <t>PRIVATE INSURANCE</t>
  </si>
  <si>
    <t>MEDICAL ASSISTANCE</t>
  </si>
  <si>
    <t>MEDICARE</t>
  </si>
  <si>
    <t>PERSON DIRECTED PFDSW (FORM 31)</t>
  </si>
  <si>
    <t xml:space="preserve">PROVIDER: </t>
  </si>
  <si>
    <t>BUDGET/FEE REQUEST-FORM 10</t>
  </si>
  <si>
    <t>EARLY INTERVENTION (FORM 6)</t>
  </si>
  <si>
    <t>MH BASE (FORM 4)</t>
  </si>
  <si>
    <t>WAIVER MAINTENANCE- INELIGIBLE (FORM 13)</t>
  </si>
  <si>
    <t>OBRA WAIVER ELIGIBLE (FORM 15)</t>
  </si>
  <si>
    <t>OBRA WAIVER INELIGIBLE (FORM 16)</t>
  </si>
  <si>
    <t>BUDGET/FEE REQUEST-FORM 11</t>
  </si>
  <si>
    <t>BUDGET/FEE REQUEST-FORM 12</t>
  </si>
  <si>
    <t>BUDGET/FEE REQUEST-FORM13</t>
  </si>
  <si>
    <t>BUDGET/FEE REQUEST-FORM 14</t>
  </si>
  <si>
    <t>BUDGET/FEE REQUEST-FORM 15</t>
  </si>
  <si>
    <t>BUDGET/FEE REQUEST-FORM 16</t>
  </si>
  <si>
    <t>BUDGET/FEE REQUEST-FORM 17</t>
  </si>
  <si>
    <t>BUDGET/FEE REQUEST-FORM 18</t>
  </si>
  <si>
    <t>BUDGET/FEE REQUEST-FORM 19</t>
  </si>
  <si>
    <t>BUDGET/FEE REQUEST-FORM 20</t>
  </si>
  <si>
    <t>BUDGET/FEE REQUEST-FORM 21</t>
  </si>
  <si>
    <t>BUDGET/FEE REQUEST-FORM 22</t>
  </si>
  <si>
    <t>BUDGET/FEE REQUEST-FORM 23</t>
  </si>
  <si>
    <t>BUDGET/FEE REQUEST-FORM 24</t>
  </si>
  <si>
    <t>BUDGET/FEE REQUEST-FORM 25</t>
  </si>
  <si>
    <t>BUDGET/FEE REQUEST-FORM 26</t>
  </si>
  <si>
    <t>BUDGET/FEE REQUEST-FORM 27</t>
  </si>
  <si>
    <t>BUDGET/FEE REQUEST-FORM 28</t>
  </si>
  <si>
    <t>BUDGET/FEE REQUEST-FORM 29</t>
  </si>
  <si>
    <t xml:space="preserve">OTHER INCOME </t>
  </si>
  <si>
    <t>ADMINISTRATION</t>
  </si>
  <si>
    <t>BUDGET/FEE REQUEST-FORM 30</t>
  </si>
  <si>
    <t>BUDGET/FEE REQUEST-FORM 31</t>
  </si>
  <si>
    <t>SOCIAL SECURITY CALCULATION</t>
  </si>
  <si>
    <t>% OF SALARY CALCULATION</t>
  </si>
  <si>
    <t>ADMIN % TOTAL INCLUDING ADMIN</t>
  </si>
  <si>
    <t>ADMIN % NOT INCLUDING ADMIN</t>
  </si>
  <si>
    <t>SUMMATION OF INDIVIDUAL ADMINISTRATION LINES</t>
  </si>
  <si>
    <t>TOTAL FROM ALL SHEETS FORMS 1-3</t>
  </si>
  <si>
    <t>SITE/SUB-PROGRAM:</t>
  </si>
  <si>
    <t>FUNDING SOURCE: SAM</t>
  </si>
  <si>
    <t>MR BASE (FORM 5)</t>
  </si>
  <si>
    <t>EPSDT ELIGIBLE (FORM 7)</t>
  </si>
  <si>
    <t>WAIVER MAINTENANCE-ELIGIBLE (FORM 12)</t>
  </si>
  <si>
    <t>DD ELIGIBLE (FORM 17)</t>
  </si>
  <si>
    <t>DD INELIGIBLE (FORM 18)</t>
  </si>
  <si>
    <t>FOR YEAR ENDING: 6/30/03</t>
  </si>
  <si>
    <t>BUDGET/FEE REQUEST-FORM 4</t>
  </si>
  <si>
    <t>0102 WAITING LIST ELIGIBLE (FORM 10)</t>
  </si>
  <si>
    <t>0102 WAITING LIST INELIGIBLE (FORM 11)</t>
  </si>
  <si>
    <t>0102 STATE CENTER ELIGIBLE (FORM 19)</t>
  </si>
  <si>
    <t>0102 STATE CENTER INELIGIBLE (FORM 20)</t>
  </si>
  <si>
    <t>9900 STATE CENTER ELIGIBLE (FORM 21)</t>
  </si>
  <si>
    <t>9900 STATE CENTER INELIGIBLE (FORM 22)</t>
  </si>
  <si>
    <t>0001 STATE CENTER ELIGIBLE (FORM 23)</t>
  </si>
  <si>
    <t>0001 STATE CENTER INELIGIBLE (FORM 24)</t>
  </si>
  <si>
    <t>0203 WAITING LIST ELIGIBLE (FORM 10)</t>
  </si>
  <si>
    <t>0203 WAITING LIST INELIGIBLE (FORM 11)</t>
  </si>
  <si>
    <t>PERSON DIRECTD MAINTENANCE(FORM 27)</t>
  </si>
  <si>
    <t>PERSON DIRECTED 0001 (FORM 29)</t>
  </si>
  <si>
    <t>(FORM 8)</t>
  </si>
  <si>
    <t xml:space="preserve"> (FORM 9)</t>
  </si>
  <si>
    <t xml:space="preserve"> (FORM 14)</t>
  </si>
  <si>
    <t>Service Access and Management, Inc.</t>
  </si>
  <si>
    <t>Budget and Fee Request Package</t>
  </si>
  <si>
    <t>OMR Transformation Pilot PFD Services</t>
  </si>
  <si>
    <t>for year ending June 30, 2004</t>
  </si>
  <si>
    <t>Adustments</t>
  </si>
  <si>
    <t>Proposed</t>
  </si>
  <si>
    <t>Actual</t>
  </si>
  <si>
    <t>per audit</t>
  </si>
  <si>
    <t>2001/2002</t>
  </si>
  <si>
    <t>PROVIDER: SUPPORTIVE CONCEPTS</t>
  </si>
  <si>
    <t>COST CENTER: 1.1.1 Home &amp; Community Habilitation Level 1</t>
  </si>
  <si>
    <t>PROGRAM/SERVICE: ATF</t>
  </si>
  <si>
    <t>FUNDING SOURCE: SAM, INC.</t>
  </si>
  <si>
    <t>COST CENTER: 1.1.2 Home &amp; Community Habilitation Level 2</t>
  </si>
  <si>
    <t>PROGRAM/SERVICE: Habilitation - Camp</t>
  </si>
  <si>
    <t>CLIENT LIABILITY</t>
  </si>
  <si>
    <t>CLIENT ROOM &amp; BOARD</t>
  </si>
  <si>
    <t>OTHER PROGRAM FEES</t>
  </si>
  <si>
    <t>INTEREST INCOME</t>
  </si>
  <si>
    <t>CHARITIES/DONATIONS</t>
  </si>
  <si>
    <t>OTHER INCOME (SPECIFY)</t>
  </si>
  <si>
    <t>PROVIDER DIRECT STATE GRANT</t>
  </si>
  <si>
    <t>OFFICE/ADMINISTRATIVE SUPPLIES</t>
  </si>
  <si>
    <t>PROVIDER DIRECT FED. GRANT</t>
  </si>
  <si>
    <t>TOTAL REVENUE</t>
  </si>
  <si>
    <t>TOTAL REVENUE MINUS</t>
  </si>
  <si>
    <t>FEE FOR SERVICE PROVIDERS ONLY</t>
  </si>
  <si>
    <t>PROGRAM CAPACITY</t>
  </si>
  <si>
    <t>UNITS OF SERVICE</t>
  </si>
  <si>
    <t>COST PER UNIT</t>
  </si>
  <si>
    <t>(TOTAL EXPENSES)</t>
  </si>
  <si>
    <t>INCOME PER UNIT</t>
  </si>
  <si>
    <t>(INTEREST, CONTRIB, GRANTS, OTHER)</t>
  </si>
  <si>
    <t>SAM FEE PER UNIT</t>
  </si>
  <si>
    <t>APPROVED SAM FEE</t>
  </si>
  <si>
    <t>BERKS COUNTY MHMR PROGRAM</t>
  </si>
  <si>
    <t>PROGRAM</t>
  </si>
  <si>
    <t>REQUEST</t>
  </si>
  <si>
    <t>COST CENTER</t>
  </si>
  <si>
    <t>TOTAL COST CENTER</t>
  </si>
  <si>
    <t>BUDGET/FEE REQUEST-FORM 5</t>
  </si>
  <si>
    <t>BUDGET/FEE REQUEST-FORM 6</t>
  </si>
  <si>
    <t>BUDGET/FEE REQUEST-FORM 7</t>
  </si>
  <si>
    <t>TOTAL MENTAL RETARDATION-RESIDENTIAL</t>
  </si>
  <si>
    <t>BUDGET/FEE REQUEST-FORM 8</t>
  </si>
  <si>
    <t>BUDGET/FEE REQUEST-FORM 9</t>
  </si>
  <si>
    <t>PERSON DIRECTED SC00 (FORM 28)</t>
  </si>
  <si>
    <t>PERSON DIRECTED Base/Other (FORM 30)</t>
  </si>
  <si>
    <t>1.1.1 Home &amp; Community Habilitation Level 1</t>
  </si>
  <si>
    <t>1.1.2 Home &amp; Community Habilitation Level 2</t>
  </si>
  <si>
    <t>1.1.3 Home &amp; Community Habilitation Level 3</t>
  </si>
  <si>
    <t>4.2.1 Respite - Out of Home Level 1</t>
  </si>
  <si>
    <t>4.1.0 Respite - In Home Base</t>
  </si>
  <si>
    <t>TOTAL REVENUE MINUS TOTAL EXPENSES</t>
  </si>
  <si>
    <t>Name</t>
  </si>
  <si>
    <t>PROVIDER:</t>
  </si>
  <si>
    <t>Program Basis</t>
  </si>
  <si>
    <t>Hours</t>
  </si>
  <si>
    <t>Percent</t>
  </si>
  <si>
    <t xml:space="preserve">Salary </t>
  </si>
  <si>
    <t xml:space="preserve">Per </t>
  </si>
  <si>
    <t>Annualized</t>
  </si>
  <si>
    <t xml:space="preserve">Charged </t>
  </si>
  <si>
    <t>Per Week</t>
  </si>
  <si>
    <t>Position Title</t>
  </si>
  <si>
    <t>Week</t>
  </si>
  <si>
    <t>Salary</t>
  </si>
  <si>
    <t>to Program</t>
  </si>
  <si>
    <t>Totals:</t>
  </si>
  <si>
    <t>County Use Only</t>
  </si>
  <si>
    <t>Analysis/Comments</t>
  </si>
  <si>
    <t xml:space="preserve"> </t>
  </si>
  <si>
    <t xml:space="preserve"> Percentage of Total Expenses </t>
  </si>
  <si>
    <t xml:space="preserve">  Approved by: ____________________________</t>
  </si>
  <si>
    <t>County Portion</t>
  </si>
  <si>
    <t>SALARIES</t>
  </si>
  <si>
    <t>SOC. SEC.</t>
  </si>
  <si>
    <t>RETIREMENT</t>
  </si>
  <si>
    <t>MEDICAL INS.</t>
  </si>
  <si>
    <t>WORK. COMP.</t>
  </si>
  <si>
    <t>UNEMPLY. INS.</t>
  </si>
  <si>
    <t>COMMUNICATION (Telephone, Postage, Internet Access, etc.</t>
  </si>
  <si>
    <t>PROGRAM SUPPLIES</t>
  </si>
  <si>
    <t>PROGRAM FEES</t>
  </si>
  <si>
    <t>AAA INCOME</t>
  </si>
  <si>
    <t>OTHER BENEFITS</t>
  </si>
  <si>
    <t>GRANTS (OTHER THAN AAA)</t>
  </si>
  <si>
    <r>
      <t xml:space="preserve">                           </t>
    </r>
    <r>
      <rPr>
        <strike/>
        <sz val="10"/>
        <rFont val="Arial"/>
        <family val="2"/>
      </rPr>
      <t xml:space="preserve">AAA  </t>
    </r>
    <r>
      <rPr>
        <sz val="10"/>
        <rFont val="Arial"/>
      </rPr>
      <t xml:space="preserve"> ___________ Date</t>
    </r>
  </si>
  <si>
    <t>BUILDING &amp; FACILITY COST</t>
  </si>
  <si>
    <t>JANITORIAL</t>
  </si>
  <si>
    <t>STAFF DEVELOPMENT</t>
  </si>
  <si>
    <t>Salaries</t>
  </si>
  <si>
    <t>Program Supplies</t>
  </si>
  <si>
    <t xml:space="preserve">Cost </t>
  </si>
  <si>
    <t>Total</t>
  </si>
  <si>
    <t>Other Operating Expenses</t>
  </si>
  <si>
    <t>Cost</t>
  </si>
  <si>
    <t>Office Equipment- Purchases</t>
  </si>
  <si>
    <t>PROGRAM:</t>
  </si>
  <si>
    <t>Annual Budget</t>
  </si>
  <si>
    <t>Detailed Schedules</t>
  </si>
  <si>
    <t>PROVIDER ADDRESS:</t>
  </si>
  <si>
    <t>PROGRAM/SERVICE: APPRISE</t>
  </si>
  <si>
    <t>APPRISE</t>
  </si>
  <si>
    <t>Annual Budget FY2025-2026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</si>
</sst>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&quot;$&quot;#,##0.0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4" fontId="0" fillId="0" borderId="0" xfId="0" applyNumberFormat="1"/>
    <xf numFmtId="44" fontId="0" fillId="0" borderId="0" xfId="2" applyFont="1" applyAlignment="1">
      <alignment horizontal="center"/>
    </xf>
    <xf numFmtId="44" fontId="0" fillId="0" borderId="0" xfId="2" applyFont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44" fontId="0" fillId="0" borderId="1" xfId="2" applyFon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2" applyFont="1" applyBorder="1" applyProtection="1">
      <protection locked="0"/>
    </xf>
    <xf numFmtId="44" fontId="0" fillId="0" borderId="2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Protection="1"/>
    <xf numFmtId="44" fontId="0" fillId="0" borderId="0" xfId="2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1" applyNumberFormat="1" applyFont="1" applyAlignment="1" applyProtection="1">
      <alignment horizontal="center"/>
    </xf>
    <xf numFmtId="44" fontId="0" fillId="0" borderId="0" xfId="2" applyFont="1" applyAlignment="1" applyProtection="1">
      <alignment horizontal="center"/>
    </xf>
    <xf numFmtId="16" fontId="0" fillId="0" borderId="0" xfId="0" quotePrefix="1" applyNumberFormat="1" applyAlignment="1" applyProtection="1">
      <alignment horizontal="center"/>
    </xf>
    <xf numFmtId="0" fontId="2" fillId="0" borderId="0" xfId="0" applyFont="1" applyProtection="1"/>
    <xf numFmtId="9" fontId="0" fillId="0" borderId="0" xfId="3" applyFont="1" applyAlignment="1" applyProtection="1">
      <alignment horizontal="center"/>
    </xf>
    <xf numFmtId="9" fontId="0" fillId="0" borderId="0" xfId="2" applyNumberFormat="1" applyFont="1" applyProtection="1"/>
    <xf numFmtId="9" fontId="0" fillId="0" borderId="0" xfId="3" applyFont="1" applyProtection="1"/>
    <xf numFmtId="0" fontId="0" fillId="0" borderId="0" xfId="0" applyAlignment="1" applyProtection="1">
      <alignment horizontal="left"/>
    </xf>
    <xf numFmtId="44" fontId="0" fillId="0" borderId="0" xfId="0" applyNumberFormat="1" applyProtection="1"/>
    <xf numFmtId="10" fontId="4" fillId="0" borderId="0" xfId="3" applyNumberFormat="1" applyFont="1" applyProtection="1"/>
    <xf numFmtId="44" fontId="0" fillId="0" borderId="1" xfId="2" applyFont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9" fontId="0" fillId="0" borderId="0" xfId="3" applyFont="1" applyBorder="1" applyProtection="1"/>
    <xf numFmtId="9" fontId="4" fillId="0" borderId="0" xfId="3" applyFont="1" applyProtection="1"/>
    <xf numFmtId="44" fontId="0" fillId="0" borderId="2" xfId="0" applyNumberFormat="1" applyBorder="1" applyProtection="1"/>
    <xf numFmtId="44" fontId="0" fillId="0" borderId="0" xfId="2" applyFont="1" applyBorder="1" applyProtection="1"/>
    <xf numFmtId="44" fontId="0" fillId="0" borderId="2" xfId="0" applyNumberFormat="1" applyFill="1" applyBorder="1" applyProtection="1"/>
    <xf numFmtId="43" fontId="0" fillId="0" borderId="0" xfId="1" applyFont="1" applyBorder="1" applyProtection="1"/>
    <xf numFmtId="0" fontId="0" fillId="0" borderId="0" xfId="0" applyBorder="1" applyProtection="1"/>
    <xf numFmtId="10" fontId="0" fillId="0" borderId="0" xfId="0" applyNumberFormat="1" applyBorder="1" applyProtection="1"/>
    <xf numFmtId="4" fontId="0" fillId="0" borderId="0" xfId="0" applyNumberFormat="1"/>
    <xf numFmtId="4" fontId="0" fillId="0" borderId="0" xfId="0" applyNumberFormat="1" applyBorder="1"/>
    <xf numFmtId="3" fontId="0" fillId="0" borderId="0" xfId="0" applyNumberFormat="1" applyProtection="1">
      <protection locked="0"/>
    </xf>
    <xf numFmtId="44" fontId="0" fillId="0" borderId="0" xfId="3" applyNumberFormat="1" applyFont="1" applyBorder="1" applyProtection="1"/>
    <xf numFmtId="44" fontId="0" fillId="0" borderId="0" xfId="2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44" fontId="0" fillId="0" borderId="0" xfId="2" applyFont="1" applyBorder="1"/>
    <xf numFmtId="4" fontId="0" fillId="0" borderId="0" xfId="0" applyNumberFormat="1" applyProtection="1"/>
    <xf numFmtId="37" fontId="0" fillId="0" borderId="0" xfId="0" applyNumberFormat="1"/>
    <xf numFmtId="42" fontId="0" fillId="0" borderId="0" xfId="2" applyNumberFormat="1" applyFont="1" applyProtection="1">
      <protection locked="0"/>
    </xf>
    <xf numFmtId="42" fontId="0" fillId="0" borderId="0" xfId="0" applyNumberFormat="1" applyProtection="1"/>
    <xf numFmtId="42" fontId="0" fillId="0" borderId="1" xfId="0" applyNumberFormat="1" applyBorder="1" applyProtection="1"/>
    <xf numFmtId="42" fontId="0" fillId="0" borderId="0" xfId="0" applyNumberFormat="1" applyProtection="1">
      <protection locked="0"/>
    </xf>
    <xf numFmtId="42" fontId="0" fillId="0" borderId="0" xfId="0" applyNumberFormat="1" applyBorder="1" applyProtection="1"/>
    <xf numFmtId="42" fontId="0" fillId="0" borderId="1" xfId="2" applyNumberFormat="1" applyFont="1" applyBorder="1" applyProtection="1">
      <protection locked="0"/>
    </xf>
    <xf numFmtId="42" fontId="0" fillId="0" borderId="2" xfId="0" applyNumberFormat="1" applyBorder="1" applyProtection="1">
      <protection locked="0"/>
    </xf>
    <xf numFmtId="42" fontId="0" fillId="0" borderId="2" xfId="0" applyNumberFormat="1" applyBorder="1" applyProtection="1"/>
    <xf numFmtId="42" fontId="0" fillId="0" borderId="0" xfId="3" applyNumberFormat="1" applyFont="1" applyProtection="1">
      <protection locked="0"/>
    </xf>
    <xf numFmtId="42" fontId="0" fillId="0" borderId="0" xfId="2" applyNumberFormat="1" applyFont="1" applyBorder="1" applyProtection="1">
      <protection locked="0"/>
    </xf>
    <xf numFmtId="42" fontId="0" fillId="0" borderId="2" xfId="0" applyNumberFormat="1" applyFill="1" applyBorder="1" applyProtection="1">
      <protection locked="0"/>
    </xf>
    <xf numFmtId="42" fontId="0" fillId="0" borderId="2" xfId="0" applyNumberFormat="1" applyFill="1" applyBorder="1" applyProtection="1"/>
    <xf numFmtId="165" fontId="0" fillId="0" borderId="2" xfId="0" applyNumberFormat="1" applyBorder="1" applyProtection="1"/>
    <xf numFmtId="165" fontId="0" fillId="0" borderId="2" xfId="0" applyNumberFormat="1" applyFill="1" applyBorder="1" applyProtection="1"/>
    <xf numFmtId="165" fontId="0" fillId="0" borderId="0" xfId="0" applyNumberFormat="1"/>
    <xf numFmtId="42" fontId="0" fillId="0" borderId="0" xfId="0" applyNumberFormat="1"/>
    <xf numFmtId="0" fontId="5" fillId="0" borderId="0" xfId="0" applyFont="1"/>
    <xf numFmtId="42" fontId="5" fillId="0" borderId="0" xfId="0" applyNumberFormat="1" applyFont="1"/>
    <xf numFmtId="4" fontId="5" fillId="0" borderId="0" xfId="0" applyNumberFormat="1" applyFont="1"/>
    <xf numFmtId="42" fontId="0" fillId="0" borderId="0" xfId="2" applyNumberFormat="1" applyFont="1" applyFill="1" applyProtection="1">
      <protection locked="0"/>
    </xf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Protection="1"/>
    <xf numFmtId="42" fontId="0" fillId="0" borderId="1" xfId="2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4" fontId="0" fillId="0" borderId="0" xfId="0" applyNumberFormat="1" applyFill="1" applyProtection="1"/>
    <xf numFmtId="0" fontId="5" fillId="0" borderId="0" xfId="0" applyFont="1" applyFill="1" applyProtection="1"/>
    <xf numFmtId="0" fontId="5" fillId="0" borderId="0" xfId="0" applyFont="1" applyFill="1"/>
    <xf numFmtId="42" fontId="0" fillId="0" borderId="0" xfId="0" applyNumberFormat="1" applyFill="1" applyBorder="1" applyProtection="1"/>
    <xf numFmtId="42" fontId="0" fillId="0" borderId="0" xfId="2" applyNumberFormat="1" applyFont="1" applyFill="1" applyBorder="1" applyProtection="1">
      <protection locked="0"/>
    </xf>
    <xf numFmtId="0" fontId="5" fillId="0" borderId="0" xfId="0" applyFont="1" applyFill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8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165" fontId="7" fillId="0" borderId="3" xfId="2" applyNumberFormat="1" applyFont="1" applyBorder="1"/>
    <xf numFmtId="43" fontId="7" fillId="0" borderId="9" xfId="1" applyFont="1" applyBorder="1"/>
    <xf numFmtId="165" fontId="7" fillId="0" borderId="10" xfId="2" applyNumberFormat="1" applyFont="1" applyBorder="1"/>
    <xf numFmtId="43" fontId="7" fillId="0" borderId="3" xfId="1" applyFont="1" applyBorder="1"/>
    <xf numFmtId="165" fontId="7" fillId="0" borderId="11" xfId="0" applyNumberFormat="1" applyFont="1" applyBorder="1"/>
    <xf numFmtId="165" fontId="7" fillId="0" borderId="0" xfId="2" applyNumberFormat="1" applyFont="1"/>
    <xf numFmtId="0" fontId="7" fillId="0" borderId="3" xfId="0" applyFont="1" applyBorder="1" applyAlignment="1">
      <alignment horizontal="center"/>
    </xf>
    <xf numFmtId="43" fontId="7" fillId="0" borderId="0" xfId="1" applyFont="1"/>
    <xf numFmtId="44" fontId="7" fillId="0" borderId="0" xfId="2" applyFont="1"/>
    <xf numFmtId="10" fontId="5" fillId="0" borderId="0" xfId="2" applyNumberFormat="1" applyFont="1" applyFill="1" applyBorder="1" applyProtection="1">
      <protection locked="0"/>
    </xf>
    <xf numFmtId="0" fontId="0" fillId="0" borderId="0" xfId="0" applyFill="1" applyBorder="1" applyProtection="1"/>
    <xf numFmtId="166" fontId="0" fillId="0" borderId="0" xfId="0" applyNumberFormat="1" applyFill="1" applyBorder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3" xfId="0" applyFont="1" applyFill="1" applyBorder="1"/>
    <xf numFmtId="43" fontId="1" fillId="0" borderId="0" xfId="1"/>
    <xf numFmtId="44" fontId="1" fillId="0" borderId="0" xfId="2"/>
    <xf numFmtId="10" fontId="7" fillId="0" borderId="12" xfId="3" applyNumberFormat="1" applyFont="1" applyFill="1" applyBorder="1"/>
    <xf numFmtId="4" fontId="5" fillId="0" borderId="0" xfId="0" quotePrefix="1" applyNumberFormat="1" applyFont="1" applyFill="1" applyAlignment="1">
      <alignment horizontal="left"/>
    </xf>
    <xf numFmtId="0" fontId="0" fillId="0" borderId="0" xfId="0" quotePrefix="1" applyFill="1" applyProtection="1"/>
    <xf numFmtId="43" fontId="7" fillId="0" borderId="13" xfId="1" applyFont="1" applyBorder="1"/>
    <xf numFmtId="9" fontId="7" fillId="0" borderId="3" xfId="3" applyFont="1" applyBorder="1"/>
    <xf numFmtId="0" fontId="7" fillId="0" borderId="1" xfId="0" quotePrefix="1" applyFont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0" fontId="7" fillId="0" borderId="3" xfId="0" quotePrefix="1" applyFont="1" applyFill="1" applyBorder="1" applyAlignment="1">
      <alignment horizontal="left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/>
    </xf>
    <xf numFmtId="0" fontId="10" fillId="0" borderId="0" xfId="0" applyFont="1" applyFill="1" applyProtection="1">
      <protection locked="0"/>
    </xf>
    <xf numFmtId="0" fontId="11" fillId="0" borderId="0" xfId="0" applyFont="1" applyFill="1" applyProtection="1"/>
    <xf numFmtId="0" fontId="9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Protection="1"/>
    <xf numFmtId="0" fontId="0" fillId="0" borderId="0" xfId="0" applyFont="1" applyFill="1" applyProtection="1"/>
    <xf numFmtId="44" fontId="4" fillId="0" borderId="0" xfId="0" applyNumberFormat="1" applyFont="1" applyProtection="1"/>
    <xf numFmtId="44" fontId="9" fillId="0" borderId="0" xfId="2" applyFont="1" applyFill="1" applyBorder="1" applyProtection="1">
      <protection locked="0"/>
    </xf>
    <xf numFmtId="9" fontId="11" fillId="0" borderId="0" xfId="3" applyFont="1" applyFill="1" applyBorder="1" applyProtection="1">
      <protection locked="0"/>
    </xf>
    <xf numFmtId="0" fontId="6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5" fontId="7" fillId="0" borderId="0" xfId="2" applyNumberFormat="1" applyFont="1" applyBorder="1"/>
    <xf numFmtId="0" fontId="7" fillId="0" borderId="0" xfId="0" applyFont="1" applyFill="1" applyBorder="1"/>
    <xf numFmtId="43" fontId="7" fillId="0" borderId="0" xfId="1" applyFont="1" applyFill="1" applyBorder="1"/>
    <xf numFmtId="44" fontId="7" fillId="0" borderId="0" xfId="2" applyFont="1" applyFill="1" applyBorder="1"/>
    <xf numFmtId="43" fontId="7" fillId="0" borderId="0" xfId="1" applyFont="1" applyFill="1" applyBorder="1" applyAlignment="1">
      <alignment horizontal="center"/>
    </xf>
    <xf numFmtId="43" fontId="7" fillId="0" borderId="0" xfId="1" applyFont="1" applyBorder="1"/>
    <xf numFmtId="44" fontId="7" fillId="0" borderId="0" xfId="2" applyFont="1" applyBorder="1"/>
    <xf numFmtId="43" fontId="7" fillId="0" borderId="0" xfId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 applyBorder="1" applyAlignment="1">
      <alignment horizontal="centerContinuous"/>
    </xf>
    <xf numFmtId="0" fontId="8" fillId="0" borderId="5" xfId="0" applyFont="1" applyBorder="1"/>
    <xf numFmtId="167" fontId="7" fillId="0" borderId="3" xfId="0" applyNumberFormat="1" applyFont="1" applyBorder="1"/>
    <xf numFmtId="0" fontId="5" fillId="0" borderId="0" xfId="0" applyFont="1" applyFill="1" applyAlignment="1" applyProtection="1">
      <alignment horizontal="center"/>
    </xf>
    <xf numFmtId="0" fontId="12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demarco\Local%20Settings\Temporary%20Internet%20Files\OLKF4\BUDGET04%20-%20Roun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ing"/>
      <sheetName val="Constants"/>
      <sheetName val="Admin"/>
      <sheetName val="Rep Admin"/>
      <sheetName val="Admin %"/>
      <sheetName val="Training"/>
      <sheetName val="HAB 1.1.3"/>
      <sheetName val="Rep Hab 1.1.3"/>
      <sheetName val="OOHR 4.2.1"/>
      <sheetName val="Rep OOHR 4.2.1"/>
      <sheetName val="Hab 1.1.1"/>
      <sheetName val="Rep Hab 1.1.1"/>
      <sheetName val="Hab 1.1.2"/>
      <sheetName val="Rep Hab 1.1.2"/>
      <sheetName val="IHR 4.1.0"/>
      <sheetName val="Rep IHR 4.1.0"/>
      <sheetName val="EQPT"/>
      <sheetName val="Rep Eq"/>
      <sheetName val="WV Trans"/>
      <sheetName val="WV Trans Rep"/>
      <sheetName val="FL EL (B)"/>
      <sheetName val="Rep FL EL (B)"/>
      <sheetName val="FL IN (B)"/>
      <sheetName val="Rep FL IN (B)"/>
      <sheetName val="FL EL (C)"/>
      <sheetName val="Rep FL EL (C)"/>
      <sheetName val="FL IN (C)"/>
      <sheetName val="Rep FL IN (C)"/>
      <sheetName val="FL EL (D)"/>
      <sheetName val="FL EL (D) Rep"/>
      <sheetName val="FL IN (D)"/>
      <sheetName val="FL IN (D) Rep"/>
      <sheetName val="SIL"/>
      <sheetName val="SIL Rep"/>
      <sheetName val="FL IN (F)"/>
      <sheetName val="FL (F) IN Rep"/>
      <sheetName val="FL (G) EL"/>
      <sheetName val="FL (G) EL Rep"/>
      <sheetName val="FL (G) IN"/>
      <sheetName val="FL (G) IN Rep"/>
      <sheetName val="FL (H) EL"/>
      <sheetName val="FL (H) EL Rep"/>
      <sheetName val="FL (H) IN "/>
      <sheetName val="FL (H) IN Rep"/>
      <sheetName val="FL (I) EL"/>
      <sheetName val="FL (I) EL Rep"/>
      <sheetName val="FL (I) IN"/>
      <sheetName val="FL (I) IN Rep"/>
      <sheetName val="WE Form 9"/>
      <sheetName val="WI Form 10"/>
      <sheetName val="Kelly EL"/>
      <sheetName val="Kelly EL Rep"/>
      <sheetName val="Kelly IN"/>
      <sheetName val="Kelly IN Rep"/>
      <sheetName val="Raven EL"/>
      <sheetName val="Raven EL Rep"/>
      <sheetName val="Raven IN"/>
      <sheetName val="Raven IN Rep"/>
      <sheetName val="CCR EL"/>
      <sheetName val="CCR EL Rep"/>
      <sheetName val="CCR IN"/>
      <sheetName val="CCR IN Rep"/>
      <sheetName val="IHC EL"/>
      <sheetName val="IHC EL Rep"/>
      <sheetName val="IHC IN"/>
      <sheetName val="IHC IN Rep"/>
      <sheetName val="PRN EL"/>
      <sheetName val="PRN EL Rep"/>
      <sheetName val="PRN IN"/>
      <sheetName val="PRN IN Rep"/>
      <sheetName val="RP EL"/>
      <sheetName val="RP EL Rep"/>
      <sheetName val="RP IN"/>
      <sheetName val="RP IN Rep"/>
      <sheetName val="AR EL"/>
      <sheetName val="AR EL Rep"/>
      <sheetName val="AR IN"/>
      <sheetName val="AR IN Rep"/>
      <sheetName val="Alloc"/>
      <sheetName val="Space"/>
      <sheetName val="Time"/>
      <sheetName val="Subaccount Alloc"/>
      <sheetName val="Dist Wage"/>
      <sheetName val="HS"/>
      <sheetName val="HS Rep"/>
      <sheetName val="PF"/>
      <sheetName val="PF Rep"/>
      <sheetName val="CD Staff"/>
      <sheetName val="CD Staff Rep"/>
      <sheetName val="CD Respite"/>
      <sheetName val="CD Respite Rep"/>
      <sheetName val="MH FL"/>
      <sheetName val="MH FL Rep"/>
      <sheetName val="SL MH"/>
      <sheetName val="Rep SL MH"/>
      <sheetName val="MH Form 4"/>
      <sheetName val="FL (A)"/>
      <sheetName val="FL (A) Rep"/>
      <sheetName val="Rep FL F7"/>
      <sheetName val="Miff EL"/>
      <sheetName val="Miff IN"/>
      <sheetName val="Rep Miff"/>
      <sheetName val="CH EL"/>
      <sheetName val="CH IN"/>
      <sheetName val="CH Rep"/>
      <sheetName val="MU EL"/>
      <sheetName val="MU IN"/>
      <sheetName val="Rep MU"/>
      <sheetName val="SM EL"/>
      <sheetName val="SM IN"/>
      <sheetName val="SM Rep"/>
      <sheetName val="MV EL"/>
      <sheetName val="MV IN"/>
      <sheetName val="MV Rep"/>
      <sheetName val="Dearmont EL"/>
      <sheetName val="Dearmont IN"/>
      <sheetName val="Dearmont Rep"/>
      <sheetName val="Rhodes EL"/>
      <sheetName val="Rhodes IN"/>
      <sheetName val="Rhodes Rep"/>
      <sheetName val="MCY EL"/>
      <sheetName val="MCY IN"/>
      <sheetName val="MCY Rep"/>
      <sheetName val="SHIRK EL"/>
      <sheetName val="SHIRK IN"/>
      <sheetName val="SHIRK Rep"/>
      <sheetName val="HIS"/>
      <sheetName val="HIS Roster"/>
      <sheetName val="Rep HIS"/>
      <sheetName val="SIL Long"/>
      <sheetName val="SIL Long Rep"/>
      <sheetName val="SIL Heidler"/>
      <sheetName val="SIL Heidler Rep"/>
      <sheetName val="FL (TC)"/>
      <sheetName val="Rep FL (TC)"/>
      <sheetName val="TC Summary"/>
      <sheetName val="TC Funding"/>
      <sheetName val="TC Allocation"/>
      <sheetName val="Philly FL"/>
      <sheetName val="Philly Rep"/>
      <sheetName val="LHGH FL"/>
      <sheetName val="Lehigh 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3" Type="http://schemas.openxmlformats.org/officeDocument/2006/relationships/revisionLog" Target="revisionLog3.xml"/><Relationship Id="rId7" Type="http://schemas.openxmlformats.org/officeDocument/2006/relationships/revisionLog" Target="revisionLog5.xml"/><Relationship Id="rId6" Type="http://schemas.openxmlformats.org/officeDocument/2006/relationships/revisionLog" Target="revisionLog4.xml"/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C2FCB3-3C01-4851-A352-302D73576E87}" diskRevisions="1" revisionId="235" version="2">
  <header guid="{6AB358D6-1215-453A-8E48-1DECCFEC0AE2}" dateTime="2025-01-23T16:05:15" maxSheetId="35" userName="Rodrigues, George" r:id="rId3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  <header guid="{757C9F99-216A-493E-8C34-01F00397F0DE}" dateTime="2025-01-23T16:06:25" maxSheetId="35" userName="Rodrigues, George" r:id="rId4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  <header guid="{3C547AF6-2919-4854-9391-4F8D53F0C6FE}" dateTime="2025-01-23T16:08:09" maxSheetId="35" userName="Rodrigues, George" r:id="rId5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  <header guid="{9CE7AAC6-FFD0-4BBE-871F-33B3D2E9984B}" dateTime="2025-02-07T16:40:12" maxSheetId="35" userName="Rodrigues, George" r:id="rId6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  <header guid="{18EBF71B-D6C0-40F4-BAA3-FEA37307A952}" dateTime="2025-02-07T16:42:13" maxSheetId="35" userName="Rodrigues, George" r:id="rId7" minRId="233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  <header guid="{93C2FCB3-3C01-4851-A352-302D73576E87}" dateTime="2025-02-07T16:42:58" maxSheetId="35" userName="Rodrigues, George" r:id="rId8">
    <sheetIdMap count="3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9A274-04A5-42E8-8374-3BC6494FD56C}" action="delete"/>
  <rdn rId="0" localSheetId="1" customView="1" name="Z_9219A274_04A5_42E8_8374_3BC6494FD56C_.wvu.Cols" hidden="1" oldHidden="1">
    <formula>'1.1.1 H &amp; C Hab Lvl 1'!$B:$D,'1.1.1 H &amp; C Hab Lvl 1'!$F:$X</formula>
    <oldFormula>'1.1.1 H &amp; C Hab Lvl 1'!$B:$D,'1.1.1 H &amp; C Hab Lvl 1'!$F:$X</oldFormula>
  </rdn>
  <rdn rId="0" localSheetId="2" customView="1" name="Z_9219A274_04A5_42E8_8374_3BC6494FD56C_.wvu.Cols" hidden="1" oldHidden="1">
    <formula>'1.1.2 H &amp; C Hab Lvl 2'!$B:$D,'1.1.2 H &amp; C Hab Lvl 2'!$F:$AD</formula>
    <oldFormula>'1.1.2 H &amp; C Hab Lvl 2'!$B:$D,'1.1.2 H &amp; C Hab Lvl 2'!$F:$AD</oldFormula>
  </rdn>
  <rcv guid="{9219A274-04A5-42E8-8374-3BC6494FD56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9A274-04A5-42E8-8374-3BC6494FD56C}" action="delete"/>
  <rdn rId="0" localSheetId="1" customView="1" name="Z_9219A274_04A5_42E8_8374_3BC6494FD56C_.wvu.Cols" hidden="1" oldHidden="1">
    <formula>'1.1.1 H &amp; C Hab Lvl 1'!$B:$D,'1.1.1 H &amp; C Hab Lvl 1'!$F:$X</formula>
    <oldFormula>'1.1.1 H &amp; C Hab Lvl 1'!$B:$D,'1.1.1 H &amp; C Hab Lvl 1'!$F:$X</oldFormula>
  </rdn>
  <rdn rId="0" localSheetId="2" customView="1" name="Z_9219A274_04A5_42E8_8374_3BC6494FD56C_.wvu.Cols" hidden="1" oldHidden="1">
    <formula>'1.1.2 H &amp; C Hab Lvl 2'!$B:$D,'1.1.2 H &amp; C Hab Lvl 2'!$F:$AD</formula>
    <oldFormula>'1.1.2 H &amp; C Hab Lvl 2'!$B:$D,'1.1.2 H &amp; C Hab Lvl 2'!$F:$AD</oldFormula>
  </rdn>
  <rcv guid="{9219A274-04A5-42E8-8374-3BC6494FD56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9A274-04A5-42E8-8374-3BC6494FD56C}" action="delete"/>
  <rcv guid="{9219A274-04A5-42E8-8374-3BC6494FD56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9A274-04A5-42E8-8374-3BC6494FD56C}" action="delete"/>
  <rdn rId="0" localSheetId="1" customView="1" name="Z_9219A274_04A5_42E8_8374_3BC6494FD56C_.wvu.Cols" hidden="1" oldHidden="1">
    <formula>'1.1.1 H &amp; C Hab Lvl 1'!$B:$D,'1.1.1 H &amp; C Hab Lvl 1'!$F:$X</formula>
    <oldFormula>'1.1.1 H &amp; C Hab Lvl 1'!$B:$D,'1.1.1 H &amp; C Hab Lvl 1'!$F:$X</oldFormula>
  </rdn>
  <rdn rId="0" localSheetId="2" customView="1" name="Z_9219A274_04A5_42E8_8374_3BC6494FD56C_.wvu.Cols" hidden="1" oldHidden="1">
    <formula>'1.1.2 H &amp; C Hab Lvl 2'!$B:$D,'1.1.2 H &amp; C Hab Lvl 2'!$F:$AD</formula>
    <oldFormula>'1.1.2 H &amp; C Hab Lvl 2'!$B:$D,'1.1.2 H &amp; C Hab Lvl 2'!$F:$AD</oldFormula>
  </rdn>
  <rcv guid="{9219A274-04A5-42E8-8374-3BC6494FD56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" sId="3">
    <oc r="B8" t="inlineStr">
      <is>
        <t>Annual Budget FY2019-2020</t>
      </is>
    </oc>
    <nc r="B8" t="inlineStr">
      <is>
        <t>Annual Budget FY2025-2026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9A274-04A5-42E8-8374-3BC6494FD56C}" action="delete"/>
  <rdn rId="0" localSheetId="1" customView="1" name="Z_9219A274_04A5_42E8_8374_3BC6494FD56C_.wvu.Cols" hidden="1" oldHidden="1">
    <formula>'1.1.1 H &amp; C Hab Lvl 1'!$B:$D,'1.1.1 H &amp; C Hab Lvl 1'!$F:$X</formula>
    <oldFormula>'1.1.1 H &amp; C Hab Lvl 1'!$B:$D,'1.1.1 H &amp; C Hab Lvl 1'!$F:$X</oldFormula>
  </rdn>
  <rdn rId="0" localSheetId="2" customView="1" name="Z_9219A274_04A5_42E8_8374_3BC6494FD56C_.wvu.Cols" hidden="1" oldHidden="1">
    <formula>'1.1.2 H &amp; C Hab Lvl 2'!$B:$D,'1.1.2 H &amp; C Hab Lvl 2'!$F:$AD</formula>
    <oldFormula>'1.1.2 H &amp; C Hab Lvl 2'!$B:$D,'1.1.2 H &amp; C Hab Lvl 2'!$F:$AD</oldFormula>
  </rdn>
  <rcv guid="{9219A274-04A5-42E8-8374-3BC6494FD56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26BF-35AC-4FBB-8A68-15F974090DB2}">
  <sheetPr codeName="Sheet3">
    <pageSetUpPr fitToPage="1"/>
  </sheetPr>
  <dimension ref="A1:X973"/>
  <sheetViews>
    <sheetView zoomScale="85" workbookViewId="0"/>
  </sheetViews>
  <sheetFormatPr defaultColWidth="25.7109375" defaultRowHeight="12.75" x14ac:dyDescent="0.2"/>
  <cols>
    <col min="1" max="1" width="50.7109375" style="22" customWidth="1"/>
    <col min="2" max="2" width="14.7109375" style="22" hidden="1" customWidth="1"/>
    <col min="3" max="3" width="14.7109375" style="6" hidden="1" customWidth="1"/>
    <col min="4" max="4" width="14.7109375" style="23" hidden="1" customWidth="1"/>
    <col min="5" max="5" width="14.7109375" style="6" customWidth="1"/>
    <col min="6" max="6" width="14.7109375" style="22" hidden="1" customWidth="1"/>
    <col min="7" max="7" width="12.5703125" style="22" hidden="1" customWidth="1"/>
    <col min="8" max="8" width="13.28515625" style="22" hidden="1" customWidth="1"/>
    <col min="9" max="9" width="25.7109375" style="22" hidden="1" customWidth="1"/>
    <col min="10" max="10" width="30.85546875" style="22" hidden="1" customWidth="1"/>
    <col min="11" max="11" width="24.85546875" style="24" hidden="1" customWidth="1"/>
    <col min="12" max="12" width="30.5703125" style="22" hidden="1" customWidth="1"/>
    <col min="13" max="24" width="25.7109375" style="22" hidden="1" customWidth="1"/>
    <col min="25" max="16384" width="25.7109375" style="22"/>
  </cols>
  <sheetData>
    <row r="1" spans="1:11" x14ac:dyDescent="0.2">
      <c r="G1" s="22" t="s">
        <v>122</v>
      </c>
    </row>
    <row r="2" spans="1:11" x14ac:dyDescent="0.2">
      <c r="G2" s="22" t="s">
        <v>123</v>
      </c>
    </row>
    <row r="3" spans="1:11" x14ac:dyDescent="0.2">
      <c r="G3" s="22" t="s">
        <v>125</v>
      </c>
    </row>
    <row r="4" spans="1:11" x14ac:dyDescent="0.2">
      <c r="A4" t="s">
        <v>131</v>
      </c>
      <c r="G4" s="22" t="s">
        <v>124</v>
      </c>
    </row>
    <row r="5" spans="1:11" x14ac:dyDescent="0.2">
      <c r="A5" s="22" t="s">
        <v>99</v>
      </c>
    </row>
    <row r="6" spans="1:11" x14ac:dyDescent="0.2">
      <c r="A6" s="47" t="s">
        <v>132</v>
      </c>
    </row>
    <row r="7" spans="1:11" x14ac:dyDescent="0.2">
      <c r="A7" s="47" t="s">
        <v>133</v>
      </c>
    </row>
    <row r="8" spans="1:11" x14ac:dyDescent="0.2">
      <c r="A8" s="22" t="s">
        <v>98</v>
      </c>
    </row>
    <row r="9" spans="1:11" x14ac:dyDescent="0.2">
      <c r="B9" s="25">
        <v>1</v>
      </c>
      <c r="C9" s="8">
        <v>2</v>
      </c>
      <c r="D9" s="26">
        <v>3</v>
      </c>
      <c r="E9" s="8">
        <v>4</v>
      </c>
      <c r="F9" s="25">
        <v>5</v>
      </c>
      <c r="G9" s="25"/>
      <c r="H9" s="25"/>
      <c r="I9" s="25"/>
      <c r="J9" s="25"/>
      <c r="K9" s="25">
        <v>10</v>
      </c>
    </row>
    <row r="10" spans="1:11" x14ac:dyDescent="0.2">
      <c r="B10" s="25" t="s">
        <v>130</v>
      </c>
      <c r="C10" s="25" t="s">
        <v>126</v>
      </c>
      <c r="D10" s="25" t="s">
        <v>127</v>
      </c>
      <c r="E10" s="8" t="s">
        <v>15</v>
      </c>
      <c r="F10" s="25" t="s">
        <v>12</v>
      </c>
      <c r="G10" s="25"/>
      <c r="H10" s="25"/>
      <c r="I10" s="25"/>
      <c r="J10" s="25"/>
      <c r="K10" s="25" t="s">
        <v>12</v>
      </c>
    </row>
    <row r="11" spans="1:11" x14ac:dyDescent="0.2">
      <c r="B11" s="25" t="s">
        <v>128</v>
      </c>
      <c r="C11" s="25"/>
      <c r="D11" s="25"/>
      <c r="E11" s="8" t="s">
        <v>16</v>
      </c>
      <c r="F11" s="25" t="s">
        <v>13</v>
      </c>
      <c r="G11" s="25"/>
      <c r="H11" s="25"/>
      <c r="I11" s="25"/>
      <c r="J11" s="25"/>
      <c r="K11" s="25" t="s">
        <v>13</v>
      </c>
    </row>
    <row r="12" spans="1:11" x14ac:dyDescent="0.2">
      <c r="A12" s="22" t="s">
        <v>0</v>
      </c>
      <c r="B12" s="25" t="s">
        <v>129</v>
      </c>
      <c r="C12" s="25"/>
      <c r="D12" s="25"/>
      <c r="E12" s="8" t="s">
        <v>17</v>
      </c>
      <c r="F12" s="25" t="s">
        <v>14</v>
      </c>
      <c r="G12" s="25"/>
      <c r="H12" s="25"/>
      <c r="I12" s="25"/>
      <c r="J12" s="25"/>
      <c r="K12" s="25" t="s">
        <v>14</v>
      </c>
    </row>
    <row r="13" spans="1:11" x14ac:dyDescent="0.2">
      <c r="B13" s="25"/>
      <c r="C13" s="8"/>
      <c r="D13" s="27"/>
      <c r="E13" s="8"/>
      <c r="F13" s="25"/>
      <c r="G13" s="25"/>
      <c r="H13" s="25"/>
      <c r="I13" s="25"/>
    </row>
    <row r="14" spans="1:11" x14ac:dyDescent="0.2">
      <c r="F14" s="28"/>
      <c r="G14" s="28"/>
      <c r="H14" s="28"/>
      <c r="I14" s="28"/>
    </row>
    <row r="15" spans="1:11" x14ac:dyDescent="0.2">
      <c r="A15" s="29" t="s">
        <v>1</v>
      </c>
      <c r="F15" s="25"/>
      <c r="G15" s="30"/>
    </row>
    <row r="16" spans="1:11" x14ac:dyDescent="0.2">
      <c r="A16" s="29"/>
      <c r="C16" s="9"/>
      <c r="D16" s="31"/>
      <c r="F16" s="25"/>
      <c r="G16" s="32"/>
    </row>
    <row r="17" spans="1:12" x14ac:dyDescent="0.2">
      <c r="A17" s="33" t="s">
        <v>2</v>
      </c>
      <c r="B17" s="23"/>
      <c r="C17" s="5">
        <v>0</v>
      </c>
      <c r="D17" s="23">
        <f>C17/0.75</f>
        <v>0</v>
      </c>
      <c r="E17" s="58">
        <v>429233</v>
      </c>
      <c r="F17" s="59"/>
      <c r="G17" s="32"/>
      <c r="H17" s="58"/>
      <c r="I17" s="32"/>
      <c r="J17" s="24"/>
    </row>
    <row r="18" spans="1:12" x14ac:dyDescent="0.2">
      <c r="A18" s="33" t="s">
        <v>3</v>
      </c>
      <c r="B18" s="23"/>
      <c r="C18" s="5"/>
      <c r="D18" s="23">
        <f t="shared" ref="D18:D28" si="0">C18/0.75</f>
        <v>0</v>
      </c>
      <c r="E18" s="58">
        <v>32836</v>
      </c>
      <c r="F18" s="59"/>
      <c r="G18" s="32"/>
      <c r="H18" s="58"/>
      <c r="I18" s="32"/>
      <c r="K18" s="35">
        <f>E18/E17</f>
        <v>7.6499244000344802E-2</v>
      </c>
      <c r="L18" s="22" t="s">
        <v>92</v>
      </c>
    </row>
    <row r="19" spans="1:12" x14ac:dyDescent="0.2">
      <c r="A19" s="33" t="s">
        <v>4</v>
      </c>
      <c r="B19" s="23"/>
      <c r="C19" s="5"/>
      <c r="D19" s="23">
        <f t="shared" si="0"/>
        <v>0</v>
      </c>
      <c r="E19" s="58"/>
      <c r="F19" s="59"/>
      <c r="G19" s="32"/>
      <c r="H19" s="58"/>
      <c r="I19" s="32"/>
      <c r="K19" s="35">
        <f>(E18+E19+E20+E21+E22+E23)/E17</f>
        <v>0.21682629247984195</v>
      </c>
      <c r="L19" s="22" t="s">
        <v>93</v>
      </c>
    </row>
    <row r="20" spans="1:12" x14ac:dyDescent="0.2">
      <c r="A20" s="33" t="s">
        <v>5</v>
      </c>
      <c r="B20" s="23"/>
      <c r="C20" s="5"/>
      <c r="D20" s="23">
        <f t="shared" si="0"/>
        <v>0</v>
      </c>
      <c r="E20" s="58">
        <v>33362</v>
      </c>
      <c r="F20" s="59"/>
      <c r="G20" s="32"/>
      <c r="H20" s="58"/>
      <c r="I20" s="32"/>
    </row>
    <row r="21" spans="1:12" x14ac:dyDescent="0.2">
      <c r="A21" s="33" t="s">
        <v>6</v>
      </c>
      <c r="B21" s="23"/>
      <c r="C21" s="5"/>
      <c r="D21" s="23">
        <f t="shared" si="0"/>
        <v>0</v>
      </c>
      <c r="E21" s="58">
        <v>23058</v>
      </c>
      <c r="F21" s="59"/>
      <c r="G21" s="32"/>
      <c r="H21" s="58"/>
      <c r="I21" s="32"/>
    </row>
    <row r="22" spans="1:12" x14ac:dyDescent="0.2">
      <c r="A22" s="33" t="s">
        <v>18</v>
      </c>
      <c r="B22" s="23"/>
      <c r="C22" s="5"/>
      <c r="D22" s="23">
        <f t="shared" si="0"/>
        <v>0</v>
      </c>
      <c r="E22" s="58">
        <v>3515</v>
      </c>
      <c r="F22" s="59"/>
      <c r="G22" s="32"/>
      <c r="H22" s="58"/>
      <c r="I22" s="32"/>
    </row>
    <row r="23" spans="1:12" x14ac:dyDescent="0.2">
      <c r="A23" s="33" t="s">
        <v>7</v>
      </c>
      <c r="B23" s="23"/>
      <c r="C23" s="5"/>
      <c r="D23" s="23">
        <f t="shared" si="0"/>
        <v>0</v>
      </c>
      <c r="E23" s="58">
        <v>298</v>
      </c>
      <c r="F23" s="59"/>
      <c r="G23" s="32"/>
      <c r="H23" s="58"/>
      <c r="I23" s="32"/>
    </row>
    <row r="24" spans="1:12" x14ac:dyDescent="0.2">
      <c r="A24" s="33" t="s">
        <v>8</v>
      </c>
      <c r="B24" s="23"/>
      <c r="C24" s="5"/>
      <c r="D24" s="23">
        <f t="shared" si="0"/>
        <v>0</v>
      </c>
      <c r="E24" s="58">
        <v>10714</v>
      </c>
      <c r="F24" s="59"/>
      <c r="G24" s="32"/>
      <c r="H24" s="58"/>
      <c r="I24" s="32"/>
    </row>
    <row r="25" spans="1:12" x14ac:dyDescent="0.2">
      <c r="A25" s="33" t="s">
        <v>9</v>
      </c>
      <c r="B25" s="23"/>
      <c r="C25" s="5"/>
      <c r="D25" s="23">
        <f t="shared" si="0"/>
        <v>0</v>
      </c>
      <c r="E25" s="58">
        <v>2507</v>
      </c>
      <c r="F25" s="59"/>
      <c r="G25" s="32"/>
      <c r="H25" s="58"/>
      <c r="I25" s="32"/>
    </row>
    <row r="26" spans="1:12" x14ac:dyDescent="0.2">
      <c r="A26" s="33" t="s">
        <v>10</v>
      </c>
      <c r="B26" s="36"/>
      <c r="C26" s="10"/>
      <c r="D26" s="36">
        <f t="shared" si="0"/>
        <v>0</v>
      </c>
      <c r="E26" s="60">
        <v>525</v>
      </c>
      <c r="F26" s="60"/>
      <c r="G26" s="39"/>
      <c r="H26" s="58"/>
      <c r="I26" s="39"/>
    </row>
    <row r="27" spans="1:12" x14ac:dyDescent="0.2">
      <c r="A27" s="25"/>
      <c r="E27" s="61"/>
      <c r="F27" s="59"/>
      <c r="H27" s="58"/>
    </row>
    <row r="28" spans="1:12" x14ac:dyDescent="0.2">
      <c r="A28" s="37" t="s">
        <v>11</v>
      </c>
      <c r="B28" s="34">
        <f>SUM(B17:B26)</f>
        <v>0</v>
      </c>
      <c r="C28" s="7">
        <f>SUM(C17:C26)</f>
        <v>0</v>
      </c>
      <c r="D28" s="23">
        <f t="shared" si="0"/>
        <v>0</v>
      </c>
      <c r="E28" s="61">
        <f>SUM(E17:E26)</f>
        <v>536048</v>
      </c>
      <c r="F28" s="59"/>
      <c r="G28" s="32"/>
      <c r="H28" s="58"/>
      <c r="I28" s="32"/>
    </row>
    <row r="29" spans="1:12" x14ac:dyDescent="0.2">
      <c r="E29" s="61"/>
      <c r="F29" s="59"/>
      <c r="H29" s="58"/>
    </row>
    <row r="30" spans="1:12" x14ac:dyDescent="0.2">
      <c r="E30" s="61"/>
      <c r="F30" s="59"/>
      <c r="H30" s="58"/>
    </row>
    <row r="31" spans="1:12" x14ac:dyDescent="0.2">
      <c r="A31" s="29" t="s">
        <v>20</v>
      </c>
      <c r="E31" s="61"/>
      <c r="F31" s="59"/>
      <c r="H31" s="58"/>
    </row>
    <row r="32" spans="1:12" x14ac:dyDescent="0.2">
      <c r="E32" s="61"/>
      <c r="F32" s="59"/>
      <c r="H32" s="58"/>
    </row>
    <row r="33" spans="1:9" x14ac:dyDescent="0.2">
      <c r="A33" s="22" t="s">
        <v>19</v>
      </c>
      <c r="B33" s="23"/>
      <c r="C33" s="5"/>
      <c r="D33" s="23">
        <f t="shared" ref="D33:D52" si="1">C33/0.75</f>
        <v>0</v>
      </c>
      <c r="E33" s="58">
        <v>4000</v>
      </c>
      <c r="F33" s="59"/>
      <c r="G33" s="48"/>
      <c r="H33" s="58"/>
      <c r="I33" s="32"/>
    </row>
    <row r="34" spans="1:9" x14ac:dyDescent="0.2">
      <c r="A34" s="22" t="s">
        <v>21</v>
      </c>
      <c r="B34" s="23"/>
      <c r="C34" s="5"/>
      <c r="D34" s="23">
        <f t="shared" si="1"/>
        <v>0</v>
      </c>
      <c r="E34" s="58"/>
      <c r="F34" s="59"/>
      <c r="G34" s="48"/>
      <c r="H34" s="58"/>
      <c r="I34" s="32"/>
    </row>
    <row r="35" spans="1:9" x14ac:dyDescent="0.2">
      <c r="A35" s="22" t="s">
        <v>22</v>
      </c>
      <c r="B35" s="23"/>
      <c r="C35" s="5"/>
      <c r="D35" s="23">
        <f t="shared" si="1"/>
        <v>0</v>
      </c>
      <c r="E35" s="58">
        <v>824</v>
      </c>
      <c r="F35" s="59"/>
      <c r="G35" s="48"/>
      <c r="H35" s="58"/>
      <c r="I35" s="32"/>
    </row>
    <row r="36" spans="1:9" x14ac:dyDescent="0.2">
      <c r="A36" s="22" t="s">
        <v>23</v>
      </c>
      <c r="B36" s="23"/>
      <c r="C36" s="5"/>
      <c r="D36" s="23">
        <f t="shared" si="1"/>
        <v>0</v>
      </c>
      <c r="E36" s="58">
        <v>3917</v>
      </c>
      <c r="F36" s="59"/>
      <c r="G36" s="48"/>
      <c r="H36" s="58"/>
      <c r="I36" s="32"/>
    </row>
    <row r="37" spans="1:9" x14ac:dyDescent="0.2">
      <c r="A37" s="22" t="s">
        <v>24</v>
      </c>
      <c r="B37" s="23"/>
      <c r="C37" s="5"/>
      <c r="D37" s="23">
        <f t="shared" si="1"/>
        <v>0</v>
      </c>
      <c r="E37" s="58"/>
      <c r="F37" s="59"/>
      <c r="G37" s="48"/>
      <c r="H37" s="58"/>
      <c r="I37" s="32"/>
    </row>
    <row r="38" spans="1:9" x14ac:dyDescent="0.2">
      <c r="A38" s="22" t="s">
        <v>25</v>
      </c>
      <c r="B38" s="23"/>
      <c r="C38" s="5"/>
      <c r="D38" s="23">
        <f t="shared" si="1"/>
        <v>0</v>
      </c>
      <c r="E38" s="58">
        <v>12031</v>
      </c>
      <c r="F38" s="59"/>
      <c r="G38" s="48"/>
      <c r="H38" s="58"/>
      <c r="I38" s="32"/>
    </row>
    <row r="39" spans="1:9" x14ac:dyDescent="0.2">
      <c r="A39" s="22" t="s">
        <v>144</v>
      </c>
      <c r="B39" s="23"/>
      <c r="C39" s="5"/>
      <c r="D39" s="23">
        <f t="shared" si="1"/>
        <v>0</v>
      </c>
      <c r="E39" s="58">
        <v>19473</v>
      </c>
      <c r="F39" s="59"/>
      <c r="G39" s="48"/>
      <c r="H39" s="58"/>
      <c r="I39" s="32"/>
    </row>
    <row r="40" spans="1:9" x14ac:dyDescent="0.2">
      <c r="A40" s="22" t="s">
        <v>26</v>
      </c>
      <c r="B40" s="23"/>
      <c r="C40" s="5"/>
      <c r="D40" s="23">
        <f t="shared" si="1"/>
        <v>0</v>
      </c>
      <c r="E40" s="58"/>
      <c r="F40" s="59"/>
      <c r="G40" s="48"/>
      <c r="H40" s="58"/>
      <c r="I40" s="32"/>
    </row>
    <row r="41" spans="1:9" x14ac:dyDescent="0.2">
      <c r="A41" s="22" t="s">
        <v>27</v>
      </c>
      <c r="B41" s="23"/>
      <c r="C41" s="5"/>
      <c r="D41" s="23">
        <f t="shared" si="1"/>
        <v>0</v>
      </c>
      <c r="E41" s="58"/>
      <c r="F41" s="59"/>
      <c r="G41" s="48"/>
      <c r="H41" s="58"/>
      <c r="I41" s="32"/>
    </row>
    <row r="42" spans="1:9" x14ac:dyDescent="0.2">
      <c r="A42" s="22" t="s">
        <v>28</v>
      </c>
      <c r="B42" s="23"/>
      <c r="C42" s="5"/>
      <c r="D42" s="23">
        <f t="shared" si="1"/>
        <v>0</v>
      </c>
      <c r="E42" s="58"/>
      <c r="F42" s="59"/>
      <c r="G42" s="48"/>
      <c r="H42" s="58"/>
      <c r="I42" s="32"/>
    </row>
    <row r="43" spans="1:9" x14ac:dyDescent="0.2">
      <c r="A43" s="22" t="s">
        <v>29</v>
      </c>
      <c r="B43" s="23"/>
      <c r="C43" s="5"/>
      <c r="D43" s="23">
        <f t="shared" si="1"/>
        <v>0</v>
      </c>
      <c r="E43" s="58">
        <v>60000</v>
      </c>
      <c r="F43" s="59"/>
      <c r="G43" s="48"/>
      <c r="H43" s="58"/>
      <c r="I43" s="32"/>
    </row>
    <row r="44" spans="1:9" x14ac:dyDescent="0.2">
      <c r="A44" s="22" t="s">
        <v>30</v>
      </c>
      <c r="B44" s="23"/>
      <c r="C44" s="5"/>
      <c r="D44" s="23">
        <f t="shared" si="1"/>
        <v>0</v>
      </c>
      <c r="E44" s="58"/>
      <c r="F44" s="59"/>
      <c r="G44" s="48"/>
      <c r="H44" s="58"/>
      <c r="I44" s="32"/>
    </row>
    <row r="45" spans="1:9" x14ac:dyDescent="0.2">
      <c r="A45" s="22" t="s">
        <v>31</v>
      </c>
      <c r="B45" s="23"/>
      <c r="C45" s="5"/>
      <c r="D45" s="23">
        <f t="shared" si="1"/>
        <v>0</v>
      </c>
      <c r="E45" s="58">
        <v>10300</v>
      </c>
      <c r="F45" s="59"/>
      <c r="G45" s="48"/>
      <c r="H45" s="58"/>
      <c r="I45" s="32"/>
    </row>
    <row r="46" spans="1:9" x14ac:dyDescent="0.2">
      <c r="A46" s="22" t="s">
        <v>32</v>
      </c>
      <c r="B46" s="23"/>
      <c r="C46" s="5"/>
      <c r="D46" s="23">
        <f t="shared" si="1"/>
        <v>0</v>
      </c>
      <c r="E46" s="58">
        <f>+'[1]Rep Hab 1.1.1'!$E43</f>
        <v>0</v>
      </c>
      <c r="F46" s="59"/>
      <c r="G46" s="48"/>
      <c r="H46" s="58"/>
      <c r="I46" s="32"/>
    </row>
    <row r="47" spans="1:9" x14ac:dyDescent="0.2">
      <c r="A47" s="22" t="s">
        <v>33</v>
      </c>
      <c r="B47" s="23"/>
      <c r="C47" s="5"/>
      <c r="D47" s="23">
        <f t="shared" si="1"/>
        <v>0</v>
      </c>
      <c r="E47" s="58">
        <f>+'[1]Rep Hab 1.1.1'!$E44</f>
        <v>0</v>
      </c>
      <c r="F47" s="59"/>
      <c r="G47" s="48"/>
      <c r="H47" s="58"/>
      <c r="I47" s="32"/>
    </row>
    <row r="48" spans="1:9" x14ac:dyDescent="0.2">
      <c r="A48" s="22" t="s">
        <v>34</v>
      </c>
      <c r="B48" s="23"/>
      <c r="C48" s="5"/>
      <c r="D48" s="23">
        <f t="shared" si="1"/>
        <v>0</v>
      </c>
      <c r="E48" s="58">
        <f>+'[1]Rep Hab 1.1.1'!$E45</f>
        <v>0</v>
      </c>
      <c r="F48" s="59"/>
      <c r="G48" s="48"/>
      <c r="H48" s="58"/>
      <c r="I48" s="32"/>
    </row>
    <row r="49" spans="1:9" x14ac:dyDescent="0.2">
      <c r="A49" s="22" t="s">
        <v>35</v>
      </c>
      <c r="B49" s="23"/>
      <c r="C49" s="5"/>
      <c r="D49" s="23">
        <f t="shared" si="1"/>
        <v>0</v>
      </c>
      <c r="E49" s="58">
        <f>+'[1]Rep Hab 1.1.1'!$E46</f>
        <v>0</v>
      </c>
      <c r="F49" s="59"/>
      <c r="G49" s="48"/>
      <c r="H49" s="58"/>
      <c r="I49" s="32"/>
    </row>
    <row r="50" spans="1:9" x14ac:dyDescent="0.2">
      <c r="A50" s="22" t="s">
        <v>89</v>
      </c>
      <c r="B50" s="23"/>
      <c r="C50" s="5"/>
      <c r="E50" s="58">
        <f>+'[1]Rep Hab 1.1.1'!$E47</f>
        <v>0</v>
      </c>
      <c r="F50" s="59"/>
      <c r="G50" s="48"/>
      <c r="H50" s="58"/>
      <c r="I50" s="32"/>
    </row>
    <row r="51" spans="1:9" x14ac:dyDescent="0.2">
      <c r="A51" s="22" t="s">
        <v>36</v>
      </c>
      <c r="B51" s="23"/>
      <c r="C51" s="5"/>
      <c r="D51" s="23">
        <f t="shared" si="1"/>
        <v>0</v>
      </c>
      <c r="E51" s="58">
        <f>+'[1]Rep Hab 1.1.1'!$E48</f>
        <v>0</v>
      </c>
      <c r="F51" s="59"/>
      <c r="G51" s="48"/>
      <c r="H51" s="58"/>
      <c r="I51" s="32"/>
    </row>
    <row r="52" spans="1:9" x14ac:dyDescent="0.2">
      <c r="A52" s="22" t="s">
        <v>37</v>
      </c>
      <c r="B52" s="36"/>
      <c r="C52" s="10"/>
      <c r="D52" s="36">
        <f t="shared" si="1"/>
        <v>0</v>
      </c>
      <c r="E52" s="60">
        <v>1669</v>
      </c>
      <c r="F52" s="60"/>
      <c r="G52" s="39"/>
      <c r="H52" s="58"/>
      <c r="I52" s="39"/>
    </row>
    <row r="53" spans="1:9" x14ac:dyDescent="0.2">
      <c r="E53" s="61"/>
      <c r="F53" s="59"/>
      <c r="H53" s="58"/>
    </row>
    <row r="54" spans="1:9" x14ac:dyDescent="0.2">
      <c r="A54" s="38" t="s">
        <v>38</v>
      </c>
      <c r="B54" s="34">
        <f>SUM(B33:B53)</f>
        <v>0</v>
      </c>
      <c r="C54" s="7">
        <f>SUM(C33:C53)</f>
        <v>0</v>
      </c>
      <c r="D54" s="34">
        <f>SUM(D33:D53)</f>
        <v>0</v>
      </c>
      <c r="E54" s="61">
        <f>SUM(E33:E53)</f>
        <v>112214</v>
      </c>
      <c r="F54" s="59"/>
      <c r="G54" s="32"/>
      <c r="H54" s="58"/>
      <c r="I54" s="32"/>
    </row>
    <row r="55" spans="1:9" x14ac:dyDescent="0.2">
      <c r="E55" s="61"/>
      <c r="F55" s="59"/>
      <c r="H55" s="58"/>
    </row>
    <row r="56" spans="1:9" x14ac:dyDescent="0.2">
      <c r="E56" s="61"/>
      <c r="F56" s="59"/>
      <c r="H56" s="58"/>
    </row>
    <row r="57" spans="1:9" x14ac:dyDescent="0.2">
      <c r="E57" s="61"/>
      <c r="F57" s="59"/>
      <c r="H57" s="58"/>
    </row>
    <row r="58" spans="1:9" x14ac:dyDescent="0.2">
      <c r="E58" s="61"/>
      <c r="F58" s="59"/>
      <c r="H58" s="58"/>
    </row>
    <row r="59" spans="1:9" x14ac:dyDescent="0.2">
      <c r="A59" s="22" t="str">
        <f>+A4</f>
        <v>PROVIDER: SUPPORTIVE CONCEPTS</v>
      </c>
      <c r="E59" s="61"/>
      <c r="F59" s="59"/>
      <c r="H59" s="58"/>
    </row>
    <row r="60" spans="1:9" x14ac:dyDescent="0.2">
      <c r="A60" s="22" t="str">
        <f>+A5</f>
        <v>FUNDING SOURCE: SAM</v>
      </c>
      <c r="E60" s="61"/>
      <c r="F60" s="59"/>
      <c r="H60" s="58"/>
    </row>
    <row r="61" spans="1:9" x14ac:dyDescent="0.2">
      <c r="A61" s="22" t="str">
        <f>+A6</f>
        <v>COST CENTER: 1.1.1 Home &amp; Community Habilitation Level 1</v>
      </c>
      <c r="E61" s="61"/>
      <c r="F61" s="59"/>
      <c r="H61" s="58"/>
    </row>
    <row r="62" spans="1:9" x14ac:dyDescent="0.2">
      <c r="A62" s="22" t="str">
        <f>+A7</f>
        <v>PROGRAM/SERVICE: ATF</v>
      </c>
      <c r="E62" s="61"/>
      <c r="F62" s="59"/>
      <c r="H62" s="58"/>
    </row>
    <row r="63" spans="1:9" x14ac:dyDescent="0.2">
      <c r="A63" s="22" t="str">
        <f>+A8</f>
        <v>SITE/SUB-PROGRAM:</v>
      </c>
      <c r="E63" s="61"/>
      <c r="F63" s="59"/>
      <c r="H63" s="58"/>
    </row>
    <row r="64" spans="1:9" x14ac:dyDescent="0.2">
      <c r="E64" s="61"/>
      <c r="F64" s="59"/>
      <c r="H64" s="58"/>
    </row>
    <row r="65" spans="1:9" x14ac:dyDescent="0.2">
      <c r="A65" s="29" t="s">
        <v>39</v>
      </c>
      <c r="E65" s="61"/>
      <c r="F65" s="59"/>
      <c r="H65" s="58"/>
    </row>
    <row r="66" spans="1:9" x14ac:dyDescent="0.2">
      <c r="E66" s="61"/>
      <c r="F66" s="59"/>
      <c r="H66" s="58"/>
    </row>
    <row r="67" spans="1:9" x14ac:dyDescent="0.2">
      <c r="A67" s="22" t="s">
        <v>40</v>
      </c>
      <c r="B67" s="23"/>
      <c r="C67" s="5"/>
      <c r="D67" s="23">
        <f t="shared" ref="D67:D79" si="2">C67/0.75</f>
        <v>0</v>
      </c>
      <c r="E67" s="58"/>
      <c r="F67" s="59"/>
      <c r="G67" s="32"/>
      <c r="H67" s="58"/>
      <c r="I67" s="32"/>
    </row>
    <row r="68" spans="1:9" x14ac:dyDescent="0.2">
      <c r="A68" s="22" t="s">
        <v>41</v>
      </c>
      <c r="B68" s="23"/>
      <c r="C68" s="5"/>
      <c r="D68" s="23">
        <f t="shared" si="2"/>
        <v>0</v>
      </c>
      <c r="E68" s="58"/>
      <c r="F68" s="59"/>
      <c r="G68" s="32"/>
      <c r="H68" s="58"/>
      <c r="I68" s="32"/>
    </row>
    <row r="69" spans="1:9" x14ac:dyDescent="0.2">
      <c r="A69" s="22" t="s">
        <v>42</v>
      </c>
      <c r="B69" s="23"/>
      <c r="C69" s="5"/>
      <c r="D69" s="23">
        <f t="shared" si="2"/>
        <v>0</v>
      </c>
      <c r="E69" s="58"/>
      <c r="F69" s="59"/>
      <c r="G69" s="32"/>
      <c r="H69" s="58"/>
      <c r="I69" s="32"/>
    </row>
    <row r="70" spans="1:9" x14ac:dyDescent="0.2">
      <c r="A70" s="22" t="s">
        <v>43</v>
      </c>
      <c r="B70" s="23"/>
      <c r="C70" s="5"/>
      <c r="D70" s="23">
        <f t="shared" si="2"/>
        <v>0</v>
      </c>
      <c r="E70" s="58"/>
      <c r="F70" s="59"/>
      <c r="G70" s="32"/>
      <c r="H70" s="58"/>
      <c r="I70" s="32"/>
    </row>
    <row r="71" spans="1:9" x14ac:dyDescent="0.2">
      <c r="A71" s="22" t="s">
        <v>44</v>
      </c>
      <c r="B71" s="23"/>
      <c r="C71" s="5"/>
      <c r="D71" s="23">
        <f t="shared" si="2"/>
        <v>0</v>
      </c>
      <c r="E71" s="58"/>
      <c r="F71" s="59"/>
      <c r="G71" s="32"/>
      <c r="H71" s="58"/>
      <c r="I71" s="32"/>
    </row>
    <row r="72" spans="1:9" x14ac:dyDescent="0.2">
      <c r="A72" s="22" t="s">
        <v>45</v>
      </c>
      <c r="B72" s="23"/>
      <c r="C72" s="5"/>
      <c r="D72" s="23">
        <f t="shared" si="2"/>
        <v>0</v>
      </c>
      <c r="E72" s="58"/>
      <c r="F72" s="59"/>
      <c r="G72" s="32"/>
      <c r="H72" s="58"/>
      <c r="I72" s="32"/>
    </row>
    <row r="73" spans="1:9" x14ac:dyDescent="0.2">
      <c r="A73" s="22" t="s">
        <v>46</v>
      </c>
      <c r="B73" s="23"/>
      <c r="C73" s="5"/>
      <c r="D73" s="23">
        <f t="shared" si="2"/>
        <v>0</v>
      </c>
      <c r="E73" s="58"/>
      <c r="F73" s="59"/>
      <c r="G73" s="32"/>
      <c r="H73" s="58"/>
      <c r="I73" s="32"/>
    </row>
    <row r="74" spans="1:9" x14ac:dyDescent="0.2">
      <c r="A74" s="22" t="s">
        <v>47</v>
      </c>
      <c r="B74" s="23"/>
      <c r="C74" s="5"/>
      <c r="D74" s="23">
        <f t="shared" si="2"/>
        <v>0</v>
      </c>
      <c r="E74" s="58"/>
      <c r="F74" s="59"/>
      <c r="G74" s="32"/>
      <c r="H74" s="58"/>
      <c r="I74" s="32"/>
    </row>
    <row r="75" spans="1:9" x14ac:dyDescent="0.2">
      <c r="A75" s="22" t="s">
        <v>48</v>
      </c>
      <c r="B75" s="23"/>
      <c r="C75" s="5"/>
      <c r="D75" s="23">
        <f t="shared" si="2"/>
        <v>0</v>
      </c>
      <c r="E75" s="58"/>
      <c r="F75" s="59"/>
      <c r="G75" s="32"/>
      <c r="H75" s="58"/>
      <c r="I75" s="32"/>
    </row>
    <row r="76" spans="1:9" x14ac:dyDescent="0.2">
      <c r="A76" s="22" t="s">
        <v>49</v>
      </c>
      <c r="B76" s="23"/>
      <c r="C76" s="5"/>
      <c r="D76" s="23">
        <f t="shared" si="2"/>
        <v>0</v>
      </c>
      <c r="E76" s="58"/>
      <c r="F76" s="59"/>
      <c r="G76" s="32"/>
      <c r="H76" s="58"/>
      <c r="I76" s="32"/>
    </row>
    <row r="77" spans="1:9" x14ac:dyDescent="0.2">
      <c r="A77" s="22" t="s">
        <v>50</v>
      </c>
      <c r="B77" s="23"/>
      <c r="C77" s="5"/>
      <c r="D77" s="23">
        <f t="shared" si="2"/>
        <v>0</v>
      </c>
      <c r="E77" s="58"/>
      <c r="F77" s="59"/>
      <c r="G77" s="32"/>
      <c r="H77" s="58"/>
      <c r="I77" s="32"/>
    </row>
    <row r="78" spans="1:9" x14ac:dyDescent="0.2">
      <c r="A78" s="22" t="s">
        <v>51</v>
      </c>
      <c r="B78" s="23"/>
      <c r="C78" s="5"/>
      <c r="D78" s="23">
        <f t="shared" si="2"/>
        <v>0</v>
      </c>
      <c r="E78" s="58"/>
      <c r="F78" s="59"/>
      <c r="G78" s="32"/>
      <c r="H78" s="58"/>
      <c r="I78" s="32"/>
    </row>
    <row r="79" spans="1:9" x14ac:dyDescent="0.2">
      <c r="A79" s="22" t="s">
        <v>52</v>
      </c>
      <c r="B79" s="36"/>
      <c r="C79" s="10"/>
      <c r="D79" s="36">
        <f t="shared" si="2"/>
        <v>0</v>
      </c>
      <c r="E79" s="60">
        <v>1000</v>
      </c>
      <c r="F79" s="60"/>
      <c r="G79" s="39"/>
      <c r="H79" s="58"/>
      <c r="I79" s="39"/>
    </row>
    <row r="80" spans="1:9" x14ac:dyDescent="0.2">
      <c r="E80" s="61"/>
      <c r="F80" s="59"/>
      <c r="G80" s="45"/>
      <c r="H80" s="58"/>
      <c r="I80" s="45"/>
    </row>
    <row r="81" spans="1:12" x14ac:dyDescent="0.2">
      <c r="A81" s="38" t="s">
        <v>53</v>
      </c>
      <c r="B81" s="34">
        <f>SUM(B67:B80)</f>
        <v>0</v>
      </c>
      <c r="C81" s="7">
        <f>SUM(C67:C80)</f>
        <v>0</v>
      </c>
      <c r="D81" s="34">
        <f>SUM(D67:D80)</f>
        <v>0</v>
      </c>
      <c r="E81" s="61">
        <f>SUM(E67:E80)</f>
        <v>1000</v>
      </c>
      <c r="F81" s="62"/>
      <c r="G81" s="39"/>
      <c r="H81" s="58"/>
      <c r="I81" s="39"/>
    </row>
    <row r="82" spans="1:12" x14ac:dyDescent="0.2">
      <c r="E82" s="61"/>
      <c r="F82" s="59"/>
      <c r="G82" s="45"/>
      <c r="H82" s="58"/>
      <c r="I82" s="45"/>
    </row>
    <row r="83" spans="1:12" x14ac:dyDescent="0.2">
      <c r="A83" s="29" t="s">
        <v>54</v>
      </c>
      <c r="B83" s="23"/>
      <c r="E83" s="58"/>
      <c r="F83" s="59"/>
      <c r="G83" s="45"/>
      <c r="H83" s="58"/>
      <c r="I83" s="45"/>
      <c r="K83" s="40" t="e">
        <f>E83/E86</f>
        <v>#DIV/0!</v>
      </c>
      <c r="L83" s="22" t="s">
        <v>94</v>
      </c>
    </row>
    <row r="84" spans="1:12" x14ac:dyDescent="0.2">
      <c r="A84" s="38" t="s">
        <v>55</v>
      </c>
      <c r="B84" s="36"/>
      <c r="C84" s="10"/>
      <c r="D84" s="36">
        <f>C84/0.75</f>
        <v>0</v>
      </c>
      <c r="E84" s="63">
        <v>65678</v>
      </c>
      <c r="F84" s="60"/>
      <c r="G84" s="39"/>
      <c r="H84" s="58"/>
      <c r="I84" s="39"/>
      <c r="K84" s="40" t="e">
        <f>E83/(E86-E83)</f>
        <v>#DIV/0!</v>
      </c>
      <c r="L84" s="22" t="s">
        <v>95</v>
      </c>
    </row>
    <row r="85" spans="1:12" x14ac:dyDescent="0.2">
      <c r="E85" s="61"/>
      <c r="F85" s="59"/>
      <c r="G85" s="45"/>
      <c r="H85" s="58"/>
      <c r="I85" s="45"/>
    </row>
    <row r="86" spans="1:12" x14ac:dyDescent="0.2">
      <c r="E86" s="61"/>
      <c r="F86" s="59"/>
      <c r="G86" s="45"/>
      <c r="H86" s="58"/>
      <c r="I86" s="45"/>
      <c r="J86" s="24"/>
    </row>
    <row r="87" spans="1:12" ht="13.5" thickBot="1" x14ac:dyDescent="0.25">
      <c r="A87" s="29" t="s">
        <v>56</v>
      </c>
      <c r="B87" s="41">
        <f>B84+B81+B54+B28</f>
        <v>0</v>
      </c>
      <c r="C87" s="11">
        <f>C84+C81+C54+C28</f>
        <v>0</v>
      </c>
      <c r="D87" s="41">
        <f>D84+D81+D54+D28</f>
        <v>0</v>
      </c>
      <c r="E87" s="64">
        <f>E84+E81+E54+E28</f>
        <v>714940</v>
      </c>
      <c r="F87" s="65"/>
      <c r="G87" s="50"/>
      <c r="H87" s="58"/>
      <c r="I87" s="39"/>
    </row>
    <row r="88" spans="1:12" ht="13.5" thickTop="1" x14ac:dyDescent="0.2">
      <c r="E88" s="66"/>
      <c r="F88" s="59"/>
      <c r="H88" s="58"/>
    </row>
    <row r="89" spans="1:12" x14ac:dyDescent="0.2">
      <c r="E89" s="61"/>
      <c r="F89" s="59"/>
      <c r="H89" s="58"/>
    </row>
    <row r="90" spans="1:12" x14ac:dyDescent="0.2">
      <c r="E90" s="61"/>
      <c r="F90" s="59"/>
      <c r="H90" s="58"/>
    </row>
    <row r="91" spans="1:12" x14ac:dyDescent="0.2">
      <c r="E91" s="61"/>
      <c r="F91" s="59"/>
      <c r="H91" s="58"/>
    </row>
    <row r="92" spans="1:12" x14ac:dyDescent="0.2">
      <c r="A92" s="22" t="str">
        <f>+A59</f>
        <v>PROVIDER: SUPPORTIVE CONCEPTS</v>
      </c>
      <c r="E92" s="61"/>
      <c r="F92" s="59"/>
      <c r="H92" s="58"/>
    </row>
    <row r="93" spans="1:12" x14ac:dyDescent="0.2">
      <c r="A93" s="22" t="str">
        <f>+A60</f>
        <v>FUNDING SOURCE: SAM</v>
      </c>
      <c r="E93" s="61"/>
      <c r="F93" s="59"/>
      <c r="H93" s="58"/>
    </row>
    <row r="94" spans="1:12" x14ac:dyDescent="0.2">
      <c r="A94" s="22" t="str">
        <f>+A61</f>
        <v>COST CENTER: 1.1.1 Home &amp; Community Habilitation Level 1</v>
      </c>
      <c r="E94" s="61"/>
      <c r="F94" s="59"/>
      <c r="H94" s="58"/>
    </row>
    <row r="95" spans="1:12" x14ac:dyDescent="0.2">
      <c r="A95" s="22" t="str">
        <f>+A62</f>
        <v>PROGRAM/SERVICE: ATF</v>
      </c>
      <c r="E95" s="61"/>
      <c r="F95" s="59"/>
      <c r="H95" s="58"/>
    </row>
    <row r="96" spans="1:12" x14ac:dyDescent="0.2">
      <c r="A96" s="22" t="str">
        <f>+A63</f>
        <v>SITE/SUB-PROGRAM:</v>
      </c>
      <c r="E96" s="61"/>
      <c r="F96" s="59"/>
      <c r="H96" s="58"/>
    </row>
    <row r="97" spans="1:11" x14ac:dyDescent="0.2">
      <c r="E97" s="61"/>
      <c r="F97" s="59"/>
      <c r="H97" s="58"/>
    </row>
    <row r="98" spans="1:11" x14ac:dyDescent="0.2">
      <c r="A98" s="29" t="s">
        <v>57</v>
      </c>
      <c r="E98" s="61"/>
      <c r="F98" s="59"/>
      <c r="H98" s="58"/>
    </row>
    <row r="99" spans="1:11" x14ac:dyDescent="0.2">
      <c r="E99" s="61"/>
      <c r="F99" s="59"/>
      <c r="H99" s="58"/>
    </row>
    <row r="100" spans="1:11" x14ac:dyDescent="0.2">
      <c r="A100" s="22" t="s">
        <v>58</v>
      </c>
      <c r="B100" s="42"/>
      <c r="C100" s="12"/>
      <c r="D100" s="42">
        <f t="shared" ref="D100:D112" si="3">C100/0.75</f>
        <v>0</v>
      </c>
      <c r="E100" s="67"/>
      <c r="F100" s="62"/>
      <c r="G100" s="39"/>
      <c r="H100" s="58"/>
      <c r="I100" s="39"/>
    </row>
    <row r="101" spans="1:11" x14ac:dyDescent="0.2">
      <c r="A101" s="22" t="s">
        <v>59</v>
      </c>
      <c r="B101" s="42"/>
      <c r="C101" s="12"/>
      <c r="D101" s="42">
        <f t="shared" si="3"/>
        <v>0</v>
      </c>
      <c r="E101" s="67"/>
      <c r="F101" s="62"/>
      <c r="G101" s="39"/>
      <c r="H101" s="58"/>
      <c r="I101" s="39"/>
    </row>
    <row r="102" spans="1:11" x14ac:dyDescent="0.2">
      <c r="A102" s="22" t="s">
        <v>60</v>
      </c>
      <c r="B102" s="42"/>
      <c r="C102" s="12"/>
      <c r="D102" s="42">
        <f t="shared" si="3"/>
        <v>0</v>
      </c>
      <c r="E102" s="67"/>
      <c r="F102" s="62"/>
      <c r="G102" s="39"/>
      <c r="H102" s="58"/>
      <c r="I102" s="39"/>
    </row>
    <row r="103" spans="1:11" x14ac:dyDescent="0.2">
      <c r="A103" s="22" t="s">
        <v>137</v>
      </c>
      <c r="B103" s="42"/>
      <c r="C103" s="12"/>
      <c r="D103" s="42">
        <f t="shared" si="3"/>
        <v>0</v>
      </c>
      <c r="E103" s="67"/>
      <c r="F103" s="62"/>
      <c r="G103" s="39"/>
      <c r="H103" s="58"/>
      <c r="I103" s="39"/>
    </row>
    <row r="104" spans="1:11" x14ac:dyDescent="0.2">
      <c r="A104" s="22" t="s">
        <v>138</v>
      </c>
      <c r="B104" s="42"/>
      <c r="C104" s="12"/>
      <c r="D104" s="42">
        <f t="shared" si="3"/>
        <v>0</v>
      </c>
      <c r="E104" s="67"/>
      <c r="F104" s="62"/>
      <c r="G104" s="39"/>
      <c r="H104" s="58"/>
      <c r="I104" s="39"/>
    </row>
    <row r="105" spans="1:11" x14ac:dyDescent="0.2">
      <c r="A105" s="22" t="s">
        <v>139</v>
      </c>
      <c r="B105" s="42"/>
      <c r="C105" s="12"/>
      <c r="D105" s="42">
        <f t="shared" si="3"/>
        <v>0</v>
      </c>
      <c r="E105" s="67"/>
      <c r="F105" s="62"/>
      <c r="G105" s="39"/>
      <c r="H105" s="58"/>
      <c r="I105" s="39"/>
    </row>
    <row r="106" spans="1:11" x14ac:dyDescent="0.2">
      <c r="A106" s="22" t="s">
        <v>140</v>
      </c>
      <c r="B106" s="42"/>
      <c r="C106" s="12"/>
      <c r="D106" s="42">
        <f t="shared" si="3"/>
        <v>0</v>
      </c>
      <c r="E106" s="67"/>
      <c r="F106" s="62"/>
      <c r="G106" s="39"/>
      <c r="H106" s="58"/>
      <c r="I106" s="39"/>
    </row>
    <row r="107" spans="1:11" x14ac:dyDescent="0.2">
      <c r="A107" s="22" t="s">
        <v>141</v>
      </c>
      <c r="B107" s="42"/>
      <c r="C107" s="12"/>
      <c r="D107" s="42">
        <f t="shared" si="3"/>
        <v>0</v>
      </c>
      <c r="E107" s="67"/>
      <c r="F107" s="62"/>
      <c r="G107" s="39"/>
      <c r="H107" s="58"/>
      <c r="I107" s="39"/>
    </row>
    <row r="108" spans="1:11" x14ac:dyDescent="0.2">
      <c r="A108" s="22" t="s">
        <v>88</v>
      </c>
      <c r="B108" s="42"/>
      <c r="C108" s="12"/>
      <c r="D108" s="42">
        <f t="shared" si="3"/>
        <v>0</v>
      </c>
      <c r="E108" s="67"/>
      <c r="F108" s="62"/>
      <c r="G108" s="39"/>
      <c r="H108" s="58"/>
      <c r="I108" s="39"/>
    </row>
    <row r="109" spans="1:11" x14ac:dyDescent="0.2">
      <c r="A109" s="22" t="s">
        <v>142</v>
      </c>
      <c r="B109" s="42"/>
      <c r="C109" s="12"/>
      <c r="D109" s="42">
        <f t="shared" si="3"/>
        <v>0</v>
      </c>
      <c r="E109" s="67"/>
      <c r="F109" s="62"/>
      <c r="G109" s="39"/>
      <c r="H109" s="58"/>
      <c r="I109" s="39"/>
    </row>
    <row r="110" spans="1:11" x14ac:dyDescent="0.2">
      <c r="A110" s="22" t="s">
        <v>142</v>
      </c>
      <c r="B110" s="42"/>
      <c r="C110" s="12"/>
      <c r="D110" s="42">
        <f t="shared" si="3"/>
        <v>0</v>
      </c>
      <c r="E110" s="67"/>
      <c r="F110" s="62"/>
      <c r="G110" s="39"/>
      <c r="H110" s="58"/>
      <c r="I110" s="39"/>
    </row>
    <row r="111" spans="1:11" x14ac:dyDescent="0.2">
      <c r="A111" s="22" t="s">
        <v>145</v>
      </c>
      <c r="B111" s="42"/>
      <c r="C111" s="12"/>
      <c r="D111" s="42">
        <f t="shared" si="3"/>
        <v>0</v>
      </c>
      <c r="E111" s="67"/>
      <c r="F111" s="62"/>
      <c r="G111" s="39"/>
      <c r="H111" s="58"/>
      <c r="I111" s="39"/>
    </row>
    <row r="112" spans="1:11" x14ac:dyDescent="0.2">
      <c r="A112" s="22" t="s">
        <v>143</v>
      </c>
      <c r="B112" s="42"/>
      <c r="C112" s="12"/>
      <c r="D112" s="42">
        <f t="shared" si="3"/>
        <v>0</v>
      </c>
      <c r="E112" s="67"/>
      <c r="F112" s="62"/>
      <c r="G112" s="39"/>
      <c r="H112" s="58"/>
      <c r="I112" s="39"/>
      <c r="K112" s="39"/>
    </row>
    <row r="113" spans="1:9" x14ac:dyDescent="0.2">
      <c r="A113" s="22" t="s">
        <v>65</v>
      </c>
      <c r="B113" s="42">
        <v>0</v>
      </c>
      <c r="C113" s="12">
        <v>0</v>
      </c>
      <c r="D113" s="42">
        <f>C113/0.75</f>
        <v>0</v>
      </c>
      <c r="E113" s="67">
        <v>0</v>
      </c>
      <c r="F113" s="62"/>
      <c r="G113" s="39"/>
      <c r="H113" s="58"/>
      <c r="I113" s="39"/>
    </row>
    <row r="114" spans="1:9" x14ac:dyDescent="0.2">
      <c r="A114" s="22" t="s">
        <v>100</v>
      </c>
      <c r="B114" s="42"/>
      <c r="C114" s="12"/>
      <c r="D114" s="42">
        <f>C114/0.75</f>
        <v>0</v>
      </c>
      <c r="E114" s="67"/>
      <c r="F114" s="62"/>
      <c r="G114" s="39"/>
      <c r="H114" s="58"/>
      <c r="I114" s="39"/>
    </row>
    <row r="115" spans="1:9" x14ac:dyDescent="0.2">
      <c r="A115" s="22" t="s">
        <v>64</v>
      </c>
      <c r="B115" s="42">
        <v>0</v>
      </c>
      <c r="C115" s="12">
        <v>0</v>
      </c>
      <c r="D115" s="42">
        <f t="shared" ref="D115:D140" si="4">C115/0.75</f>
        <v>0</v>
      </c>
      <c r="E115" s="67">
        <v>0</v>
      </c>
      <c r="F115" s="62"/>
      <c r="G115" s="39"/>
      <c r="H115" s="58"/>
      <c r="I115" s="39"/>
    </row>
    <row r="116" spans="1:9" ht="12" customHeight="1" x14ac:dyDescent="0.2">
      <c r="A116" s="22" t="s">
        <v>101</v>
      </c>
      <c r="B116" s="42">
        <v>0</v>
      </c>
      <c r="C116" s="12">
        <v>0</v>
      </c>
      <c r="D116" s="42">
        <f t="shared" si="4"/>
        <v>0</v>
      </c>
      <c r="E116" s="67">
        <v>0</v>
      </c>
      <c r="F116" s="62"/>
      <c r="G116" s="39"/>
      <c r="H116" s="58"/>
      <c r="I116" s="39"/>
    </row>
    <row r="117" spans="1:9" x14ac:dyDescent="0.2">
      <c r="A117" s="29" t="s">
        <v>119</v>
      </c>
      <c r="B117" s="42">
        <v>0</v>
      </c>
      <c r="C117" s="12">
        <v>0</v>
      </c>
      <c r="D117" s="42">
        <f t="shared" si="4"/>
        <v>0</v>
      </c>
      <c r="E117" s="67">
        <v>0</v>
      </c>
      <c r="F117" s="62"/>
      <c r="G117" s="39"/>
      <c r="H117" s="58"/>
      <c r="I117" s="39"/>
    </row>
    <row r="118" spans="1:9" x14ac:dyDescent="0.2">
      <c r="A118" s="29" t="s">
        <v>120</v>
      </c>
      <c r="B118" s="42">
        <v>0</v>
      </c>
      <c r="C118" s="12">
        <v>0</v>
      </c>
      <c r="D118" s="42">
        <f t="shared" si="4"/>
        <v>0</v>
      </c>
      <c r="E118" s="67">
        <v>0</v>
      </c>
      <c r="F118" s="62"/>
      <c r="G118" s="39"/>
      <c r="H118" s="58"/>
      <c r="I118" s="39"/>
    </row>
    <row r="119" spans="1:9" x14ac:dyDescent="0.2">
      <c r="A119" s="22" t="s">
        <v>107</v>
      </c>
      <c r="B119" s="42">
        <v>0</v>
      </c>
      <c r="C119" s="12">
        <v>0</v>
      </c>
      <c r="D119" s="42">
        <f t="shared" si="4"/>
        <v>0</v>
      </c>
      <c r="E119" s="67">
        <v>0</v>
      </c>
      <c r="F119" s="62"/>
      <c r="G119" s="39"/>
      <c r="H119" s="58"/>
      <c r="I119" s="39"/>
    </row>
    <row r="120" spans="1:9" x14ac:dyDescent="0.2">
      <c r="A120" s="22" t="s">
        <v>108</v>
      </c>
      <c r="B120" s="42">
        <v>0</v>
      </c>
      <c r="C120" s="12">
        <v>0</v>
      </c>
      <c r="D120" s="42">
        <f t="shared" si="4"/>
        <v>0</v>
      </c>
      <c r="E120" s="67">
        <v>0</v>
      </c>
      <c r="F120" s="62"/>
      <c r="G120" s="39"/>
      <c r="H120" s="58"/>
      <c r="I120" s="39"/>
    </row>
    <row r="121" spans="1:9" x14ac:dyDescent="0.2">
      <c r="A121" s="22" t="s">
        <v>102</v>
      </c>
      <c r="B121" s="42">
        <v>0</v>
      </c>
      <c r="C121" s="12">
        <v>0</v>
      </c>
      <c r="D121" s="42">
        <f t="shared" si="4"/>
        <v>0</v>
      </c>
      <c r="E121" s="67">
        <v>0</v>
      </c>
      <c r="F121" s="62"/>
      <c r="G121" s="39"/>
      <c r="H121" s="58"/>
      <c r="I121" s="39"/>
    </row>
    <row r="122" spans="1:9" ht="12" customHeight="1" x14ac:dyDescent="0.2">
      <c r="A122" s="22" t="s">
        <v>66</v>
      </c>
      <c r="B122" s="42">
        <v>0</v>
      </c>
      <c r="C122" s="12">
        <v>0</v>
      </c>
      <c r="D122" s="42">
        <f t="shared" si="4"/>
        <v>0</v>
      </c>
      <c r="E122" s="67">
        <v>0</v>
      </c>
      <c r="F122" s="62"/>
      <c r="G122" s="39"/>
      <c r="H122" s="58"/>
      <c r="I122" s="39"/>
    </row>
    <row r="123" spans="1:9" x14ac:dyDescent="0.2">
      <c r="A123" s="29" t="s">
        <v>121</v>
      </c>
      <c r="B123" s="42">
        <v>0</v>
      </c>
      <c r="C123" s="12">
        <v>0</v>
      </c>
      <c r="D123" s="42">
        <f t="shared" si="4"/>
        <v>0</v>
      </c>
      <c r="E123" s="67">
        <v>0</v>
      </c>
      <c r="F123" s="62"/>
      <c r="G123" s="39"/>
      <c r="H123" s="58"/>
      <c r="I123" s="39"/>
    </row>
    <row r="124" spans="1:9" x14ac:dyDescent="0.2">
      <c r="A124" s="22" t="s">
        <v>67</v>
      </c>
      <c r="B124" s="42">
        <v>0</v>
      </c>
      <c r="C124" s="12">
        <v>0</v>
      </c>
      <c r="D124" s="42">
        <f t="shared" si="4"/>
        <v>0</v>
      </c>
      <c r="E124" s="67">
        <v>0</v>
      </c>
      <c r="F124" s="62"/>
      <c r="G124" s="39"/>
      <c r="H124" s="58"/>
      <c r="I124" s="39"/>
    </row>
    <row r="125" spans="1:9" x14ac:dyDescent="0.2">
      <c r="A125" s="22" t="s">
        <v>68</v>
      </c>
      <c r="B125" s="42">
        <v>0</v>
      </c>
      <c r="C125" s="12">
        <v>0</v>
      </c>
      <c r="D125" s="42">
        <f t="shared" si="4"/>
        <v>0</v>
      </c>
      <c r="E125" s="67">
        <v>0</v>
      </c>
      <c r="F125" s="62"/>
      <c r="G125" s="39"/>
      <c r="H125" s="58"/>
      <c r="I125" s="39"/>
    </row>
    <row r="126" spans="1:9" x14ac:dyDescent="0.2">
      <c r="A126" s="22" t="s">
        <v>103</v>
      </c>
      <c r="B126" s="42">
        <v>0</v>
      </c>
      <c r="C126" s="12">
        <v>0</v>
      </c>
      <c r="D126" s="42">
        <f t="shared" si="4"/>
        <v>0</v>
      </c>
      <c r="E126" s="67">
        <v>0</v>
      </c>
      <c r="F126" s="62"/>
      <c r="G126" s="39"/>
      <c r="H126" s="58"/>
      <c r="I126" s="39"/>
    </row>
    <row r="127" spans="1:9" x14ac:dyDescent="0.2">
      <c r="A127" s="22" t="s">
        <v>104</v>
      </c>
      <c r="B127" s="42">
        <v>0</v>
      </c>
      <c r="C127" s="12">
        <v>0</v>
      </c>
      <c r="D127" s="42">
        <f t="shared" si="4"/>
        <v>0</v>
      </c>
      <c r="E127" s="67">
        <v>0</v>
      </c>
      <c r="F127" s="62"/>
      <c r="G127" s="39"/>
      <c r="H127" s="58"/>
      <c r="I127" s="39"/>
    </row>
    <row r="128" spans="1:9" x14ac:dyDescent="0.2">
      <c r="A128" s="22" t="s">
        <v>109</v>
      </c>
      <c r="B128" s="42">
        <v>0</v>
      </c>
      <c r="C128" s="12">
        <v>0</v>
      </c>
      <c r="D128" s="42">
        <f t="shared" si="4"/>
        <v>0</v>
      </c>
      <c r="E128" s="67">
        <v>0</v>
      </c>
      <c r="F128" s="62"/>
      <c r="G128" s="39"/>
      <c r="H128" s="58"/>
      <c r="I128" s="39"/>
    </row>
    <row r="129" spans="1:10" x14ac:dyDescent="0.2">
      <c r="A129" s="22" t="s">
        <v>110</v>
      </c>
      <c r="B129" s="42">
        <v>0</v>
      </c>
      <c r="C129" s="12">
        <v>0</v>
      </c>
      <c r="D129" s="42">
        <f t="shared" si="4"/>
        <v>0</v>
      </c>
      <c r="E129" s="67">
        <v>0</v>
      </c>
      <c r="F129" s="62"/>
      <c r="G129" s="39"/>
      <c r="H129" s="58"/>
      <c r="I129" s="39"/>
    </row>
    <row r="130" spans="1:10" x14ac:dyDescent="0.2">
      <c r="A130" s="22" t="s">
        <v>111</v>
      </c>
      <c r="B130" s="42">
        <v>0</v>
      </c>
      <c r="C130" s="12">
        <v>0</v>
      </c>
      <c r="D130" s="42">
        <f t="shared" si="4"/>
        <v>0</v>
      </c>
      <c r="E130" s="67">
        <v>0</v>
      </c>
      <c r="F130" s="62"/>
      <c r="G130" s="39"/>
      <c r="H130" s="58"/>
      <c r="I130" s="39"/>
    </row>
    <row r="131" spans="1:10" x14ac:dyDescent="0.2">
      <c r="A131" s="22" t="s">
        <v>112</v>
      </c>
      <c r="B131" s="42">
        <v>0</v>
      </c>
      <c r="C131" s="12">
        <v>0</v>
      </c>
      <c r="D131" s="42">
        <f t="shared" si="4"/>
        <v>0</v>
      </c>
      <c r="E131" s="67">
        <v>0</v>
      </c>
      <c r="F131" s="62"/>
      <c r="G131" s="39"/>
      <c r="H131" s="58"/>
      <c r="I131" s="39"/>
    </row>
    <row r="132" spans="1:10" x14ac:dyDescent="0.2">
      <c r="A132" s="22" t="s">
        <v>113</v>
      </c>
      <c r="B132" s="42">
        <v>0</v>
      </c>
      <c r="C132" s="12">
        <v>0</v>
      </c>
      <c r="D132" s="42">
        <f t="shared" si="4"/>
        <v>0</v>
      </c>
      <c r="E132" s="67">
        <v>0</v>
      </c>
      <c r="F132" s="62"/>
      <c r="G132" s="39"/>
      <c r="H132" s="58"/>
      <c r="I132" s="39"/>
    </row>
    <row r="133" spans="1:10" x14ac:dyDescent="0.2">
      <c r="A133" s="22" t="s">
        <v>114</v>
      </c>
      <c r="B133" s="42">
        <v>0</v>
      </c>
      <c r="C133" s="12">
        <v>0</v>
      </c>
      <c r="D133" s="42">
        <f t="shared" si="4"/>
        <v>0</v>
      </c>
      <c r="E133" s="67">
        <v>0</v>
      </c>
      <c r="F133" s="62"/>
      <c r="G133" s="39"/>
      <c r="H133" s="58"/>
      <c r="I133" s="39"/>
    </row>
    <row r="134" spans="1:10" x14ac:dyDescent="0.2">
      <c r="A134" s="22" t="s">
        <v>115</v>
      </c>
      <c r="B134" s="42">
        <v>0</v>
      </c>
      <c r="C134" s="12">
        <v>0</v>
      </c>
      <c r="D134" s="42">
        <f t="shared" si="4"/>
        <v>0</v>
      </c>
      <c r="E134" s="67">
        <v>0</v>
      </c>
      <c r="F134" s="62"/>
      <c r="G134" s="39"/>
      <c r="H134" s="58"/>
      <c r="I134" s="39"/>
    </row>
    <row r="135" spans="1:10" x14ac:dyDescent="0.2">
      <c r="A135" s="22" t="s">
        <v>116</v>
      </c>
      <c r="B135" s="42">
        <v>0</v>
      </c>
      <c r="C135" s="12">
        <v>0</v>
      </c>
      <c r="D135" s="42">
        <f t="shared" si="4"/>
        <v>0</v>
      </c>
      <c r="E135" s="67">
        <v>0</v>
      </c>
      <c r="F135" s="62"/>
      <c r="G135" s="39"/>
      <c r="H135" s="58"/>
      <c r="I135" s="39"/>
    </row>
    <row r="136" spans="1:10" x14ac:dyDescent="0.2">
      <c r="A136" s="22" t="s">
        <v>117</v>
      </c>
      <c r="B136" s="42">
        <v>0</v>
      </c>
      <c r="C136" s="12">
        <v>0</v>
      </c>
      <c r="D136" s="42">
        <f t="shared" si="4"/>
        <v>0</v>
      </c>
      <c r="E136" s="67">
        <v>714940</v>
      </c>
      <c r="F136" s="62"/>
      <c r="G136" s="39"/>
      <c r="H136" s="58"/>
      <c r="I136" s="39"/>
    </row>
    <row r="137" spans="1:10" x14ac:dyDescent="0.2">
      <c r="A137" s="22" t="s">
        <v>168</v>
      </c>
      <c r="B137" s="42">
        <v>0</v>
      </c>
      <c r="C137" s="12">
        <v>0</v>
      </c>
      <c r="D137" s="42">
        <f t="shared" si="4"/>
        <v>0</v>
      </c>
      <c r="E137" s="67">
        <v>0</v>
      </c>
      <c r="F137" s="62"/>
      <c r="G137" s="39"/>
      <c r="H137" s="58"/>
      <c r="I137" s="39"/>
    </row>
    <row r="138" spans="1:10" x14ac:dyDescent="0.2">
      <c r="A138" s="22" t="s">
        <v>118</v>
      </c>
      <c r="B138" s="42">
        <v>0</v>
      </c>
      <c r="C138" s="12">
        <v>0</v>
      </c>
      <c r="D138" s="42">
        <f t="shared" si="4"/>
        <v>0</v>
      </c>
      <c r="E138" s="67">
        <v>0</v>
      </c>
      <c r="F138" s="62"/>
      <c r="G138" s="39"/>
      <c r="H138" s="58"/>
      <c r="I138" s="39"/>
    </row>
    <row r="139" spans="1:10" x14ac:dyDescent="0.2">
      <c r="A139" s="22" t="s">
        <v>169</v>
      </c>
      <c r="B139" s="42">
        <v>0</v>
      </c>
      <c r="C139" s="12">
        <v>0</v>
      </c>
      <c r="D139" s="42">
        <f t="shared" si="4"/>
        <v>0</v>
      </c>
      <c r="E139" s="67">
        <v>0</v>
      </c>
      <c r="F139" s="62"/>
      <c r="G139" s="39"/>
      <c r="H139" s="58"/>
      <c r="I139" s="39"/>
    </row>
    <row r="140" spans="1:10" x14ac:dyDescent="0.2">
      <c r="A140" s="22" t="s">
        <v>61</v>
      </c>
      <c r="B140" s="42">
        <v>0</v>
      </c>
      <c r="C140" s="12">
        <v>0</v>
      </c>
      <c r="D140" s="42">
        <f t="shared" si="4"/>
        <v>0</v>
      </c>
      <c r="E140" s="67">
        <v>0</v>
      </c>
      <c r="F140" s="62"/>
      <c r="G140" s="39"/>
      <c r="H140" s="58"/>
      <c r="I140" s="39"/>
    </row>
    <row r="141" spans="1:10" ht="13.5" thickBot="1" x14ac:dyDescent="0.25">
      <c r="A141" s="29" t="s">
        <v>146</v>
      </c>
      <c r="B141" s="43">
        <f>SUM(B100:B140)</f>
        <v>0</v>
      </c>
      <c r="C141" s="13">
        <f>SUM(C100:C140)</f>
        <v>0</v>
      </c>
      <c r="D141" s="43">
        <f>SUM(D100:D140)</f>
        <v>0</v>
      </c>
      <c r="E141" s="68">
        <f>SUM(E100:E140)</f>
        <v>714940</v>
      </c>
      <c r="F141" s="69"/>
      <c r="G141" s="39"/>
      <c r="H141" s="58"/>
      <c r="I141" s="39"/>
      <c r="J141" s="45"/>
    </row>
    <row r="142" spans="1:10" ht="13.5" thickTop="1" x14ac:dyDescent="0.2">
      <c r="E142" s="61"/>
      <c r="F142" s="59"/>
      <c r="G142" s="45"/>
      <c r="H142" s="58"/>
      <c r="I142" s="45"/>
      <c r="J142" s="45"/>
    </row>
    <row r="143" spans="1:10" x14ac:dyDescent="0.2">
      <c r="A143" s="22" t="s">
        <v>147</v>
      </c>
      <c r="E143" s="61"/>
      <c r="F143" s="59"/>
      <c r="G143" s="45"/>
      <c r="H143" s="58"/>
      <c r="I143" s="45"/>
      <c r="J143" s="45"/>
    </row>
    <row r="144" spans="1:10" ht="13.5" thickBot="1" x14ac:dyDescent="0.25">
      <c r="A144" s="25" t="s">
        <v>56</v>
      </c>
      <c r="B144" s="41">
        <f>B141-B87</f>
        <v>0</v>
      </c>
      <c r="C144" s="11">
        <f>C141-C87</f>
        <v>0</v>
      </c>
      <c r="D144" s="41">
        <f>D141-D87</f>
        <v>0</v>
      </c>
      <c r="E144" s="64">
        <f>E141-E87</f>
        <v>0</v>
      </c>
      <c r="F144" s="65"/>
      <c r="G144" s="46"/>
      <c r="H144" s="58"/>
      <c r="I144" s="46"/>
      <c r="J144" s="45"/>
    </row>
    <row r="145" spans="1:10" ht="13.5" thickTop="1" x14ac:dyDescent="0.2">
      <c r="G145" s="45"/>
      <c r="H145" s="58"/>
      <c r="I145" s="45"/>
      <c r="J145" s="45"/>
    </row>
    <row r="146" spans="1:10" x14ac:dyDescent="0.2">
      <c r="H146" s="58"/>
    </row>
    <row r="147" spans="1:10" x14ac:dyDescent="0.2">
      <c r="A147" s="22" t="s">
        <v>148</v>
      </c>
      <c r="H147" s="58"/>
    </row>
    <row r="148" spans="1:10" x14ac:dyDescent="0.2">
      <c r="H148" s="58"/>
    </row>
    <row r="149" spans="1:10" x14ac:dyDescent="0.2">
      <c r="A149" s="22" t="s">
        <v>149</v>
      </c>
      <c r="B149" s="22">
        <v>0</v>
      </c>
      <c r="H149" s="58"/>
    </row>
    <row r="150" spans="1:10" x14ac:dyDescent="0.2">
      <c r="A150" s="22" t="s">
        <v>150</v>
      </c>
      <c r="B150" s="22">
        <v>0</v>
      </c>
      <c r="C150" s="6">
        <v>0</v>
      </c>
      <c r="D150" s="44">
        <f>C150/0.75</f>
        <v>0</v>
      </c>
      <c r="E150" s="49">
        <v>302940</v>
      </c>
      <c r="F150" s="44"/>
      <c r="G150" s="44"/>
      <c r="H150" s="58"/>
      <c r="I150" s="44"/>
    </row>
    <row r="151" spans="1:10" x14ac:dyDescent="0.2">
      <c r="H151" s="58"/>
    </row>
    <row r="152" spans="1:10" x14ac:dyDescent="0.2">
      <c r="A152" s="22" t="s">
        <v>151</v>
      </c>
      <c r="B152" s="34" t="e">
        <f>B87/B150</f>
        <v>#DIV/0!</v>
      </c>
      <c r="C152" s="7" t="e">
        <f>C87/C150</f>
        <v>#DIV/0!</v>
      </c>
      <c r="D152" s="34" t="e">
        <f>D87/D150</f>
        <v>#DIV/0!</v>
      </c>
      <c r="E152" s="7">
        <f>E87/E150</f>
        <v>2.3600052815739092</v>
      </c>
      <c r="H152" s="58"/>
    </row>
    <row r="153" spans="1:10" x14ac:dyDescent="0.2">
      <c r="A153" s="22" t="s">
        <v>152</v>
      </c>
      <c r="H153" s="58"/>
    </row>
    <row r="154" spans="1:10" x14ac:dyDescent="0.2">
      <c r="A154" s="22" t="s">
        <v>153</v>
      </c>
      <c r="B154" s="34" t="e">
        <f>(B105+B106+B107+B108+B109+B110)/B150</f>
        <v>#DIV/0!</v>
      </c>
      <c r="C154" s="7" t="e">
        <f>(C105+C106+C107+C108+C109+C110)/C150</f>
        <v>#DIV/0!</v>
      </c>
      <c r="D154" s="34" t="e">
        <f>(D105+D106+D107+D108+D109+D110)/D150</f>
        <v>#DIV/0!</v>
      </c>
      <c r="E154" s="7">
        <f>(E105+E106+E107+E108+E109+E110)/E150</f>
        <v>0</v>
      </c>
      <c r="H154" s="58"/>
    </row>
    <row r="155" spans="1:10" x14ac:dyDescent="0.2">
      <c r="A155" s="22" t="s">
        <v>154</v>
      </c>
      <c r="H155" s="58"/>
    </row>
    <row r="156" spans="1:10" x14ac:dyDescent="0.2">
      <c r="H156" s="58"/>
    </row>
    <row r="157" spans="1:10" x14ac:dyDescent="0.2">
      <c r="A157" s="22" t="s">
        <v>155</v>
      </c>
      <c r="B157" s="34" t="e">
        <f>(SUM(B100:B104)+(SUM(B111:B139)))/B150</f>
        <v>#DIV/0!</v>
      </c>
      <c r="C157" s="7" t="e">
        <f>(SUM(C100:C104)+(SUM(C111:C139)))/C150</f>
        <v>#DIV/0!</v>
      </c>
      <c r="D157" s="34" t="e">
        <f>(SUM(D100:D104)+(SUM(D111:D139)))/D150</f>
        <v>#DIV/0!</v>
      </c>
      <c r="E157" s="7">
        <f>(SUM(E100:E104)+(SUM(E111:E140)))/E150</f>
        <v>2.3600052815739092</v>
      </c>
      <c r="H157" s="58"/>
    </row>
    <row r="158" spans="1:10" x14ac:dyDescent="0.2">
      <c r="H158" s="58"/>
    </row>
    <row r="159" spans="1:10" x14ac:dyDescent="0.2">
      <c r="A159" s="22" t="s">
        <v>156</v>
      </c>
      <c r="H159" s="58"/>
    </row>
    <row r="160" spans="1:10" x14ac:dyDescent="0.2">
      <c r="H160" s="58"/>
    </row>
    <row r="161" spans="8:8" x14ac:dyDescent="0.2">
      <c r="H161" s="58"/>
    </row>
    <row r="162" spans="8:8" x14ac:dyDescent="0.2">
      <c r="H162" s="58"/>
    </row>
    <row r="163" spans="8:8" x14ac:dyDescent="0.2">
      <c r="H163" s="58"/>
    </row>
    <row r="164" spans="8:8" x14ac:dyDescent="0.2">
      <c r="H164" s="58"/>
    </row>
    <row r="165" spans="8:8" x14ac:dyDescent="0.2">
      <c r="H165" s="58"/>
    </row>
    <row r="166" spans="8:8" x14ac:dyDescent="0.2">
      <c r="H166" s="58"/>
    </row>
    <row r="167" spans="8:8" x14ac:dyDescent="0.2">
      <c r="H167" s="58"/>
    </row>
    <row r="168" spans="8:8" x14ac:dyDescent="0.2">
      <c r="H168" s="58"/>
    </row>
    <row r="169" spans="8:8" x14ac:dyDescent="0.2">
      <c r="H169" s="58"/>
    </row>
    <row r="170" spans="8:8" x14ac:dyDescent="0.2">
      <c r="H170" s="58"/>
    </row>
    <row r="171" spans="8:8" x14ac:dyDescent="0.2">
      <c r="H171" s="58"/>
    </row>
    <row r="172" spans="8:8" x14ac:dyDescent="0.2">
      <c r="H172" s="58"/>
    </row>
    <row r="173" spans="8:8" x14ac:dyDescent="0.2">
      <c r="H173" s="58"/>
    </row>
    <row r="174" spans="8:8" x14ac:dyDescent="0.2">
      <c r="H174" s="58"/>
    </row>
    <row r="175" spans="8:8" x14ac:dyDescent="0.2">
      <c r="H175" s="58"/>
    </row>
    <row r="176" spans="8:8" x14ac:dyDescent="0.2">
      <c r="H176" s="58"/>
    </row>
    <row r="177" spans="8:8" x14ac:dyDescent="0.2">
      <c r="H177" s="58"/>
    </row>
    <row r="178" spans="8:8" x14ac:dyDescent="0.2">
      <c r="H178" s="58"/>
    </row>
    <row r="179" spans="8:8" x14ac:dyDescent="0.2">
      <c r="H179" s="58"/>
    </row>
    <row r="180" spans="8:8" x14ac:dyDescent="0.2">
      <c r="H180" s="58"/>
    </row>
    <row r="181" spans="8:8" x14ac:dyDescent="0.2">
      <c r="H181" s="58"/>
    </row>
    <row r="182" spans="8:8" x14ac:dyDescent="0.2">
      <c r="H182" s="58"/>
    </row>
    <row r="183" spans="8:8" x14ac:dyDescent="0.2">
      <c r="H183" s="58"/>
    </row>
    <row r="184" spans="8:8" x14ac:dyDescent="0.2">
      <c r="H184" s="58"/>
    </row>
    <row r="185" spans="8:8" x14ac:dyDescent="0.2">
      <c r="H185" s="58"/>
    </row>
    <row r="186" spans="8:8" x14ac:dyDescent="0.2">
      <c r="H186" s="58"/>
    </row>
    <row r="187" spans="8:8" x14ac:dyDescent="0.2">
      <c r="H187" s="58"/>
    </row>
    <row r="188" spans="8:8" x14ac:dyDescent="0.2">
      <c r="H188" s="58"/>
    </row>
    <row r="189" spans="8:8" x14ac:dyDescent="0.2">
      <c r="H189" s="58"/>
    </row>
    <row r="190" spans="8:8" x14ac:dyDescent="0.2">
      <c r="H190" s="58"/>
    </row>
    <row r="191" spans="8:8" x14ac:dyDescent="0.2">
      <c r="H191" s="58"/>
    </row>
    <row r="192" spans="8:8" x14ac:dyDescent="0.2">
      <c r="H192" s="58"/>
    </row>
    <row r="193" spans="8:8" x14ac:dyDescent="0.2">
      <c r="H193" s="58"/>
    </row>
    <row r="194" spans="8:8" x14ac:dyDescent="0.2">
      <c r="H194" s="58"/>
    </row>
    <row r="195" spans="8:8" x14ac:dyDescent="0.2">
      <c r="H195" s="58"/>
    </row>
    <row r="196" spans="8:8" x14ac:dyDescent="0.2">
      <c r="H196" s="58"/>
    </row>
    <row r="197" spans="8:8" x14ac:dyDescent="0.2">
      <c r="H197" s="58"/>
    </row>
    <row r="198" spans="8:8" x14ac:dyDescent="0.2">
      <c r="H198" s="58"/>
    </row>
    <row r="199" spans="8:8" x14ac:dyDescent="0.2">
      <c r="H199" s="58"/>
    </row>
    <row r="200" spans="8:8" x14ac:dyDescent="0.2">
      <c r="H200" s="58"/>
    </row>
    <row r="201" spans="8:8" x14ac:dyDescent="0.2">
      <c r="H201" s="58"/>
    </row>
    <row r="202" spans="8:8" x14ac:dyDescent="0.2">
      <c r="H202" s="58"/>
    </row>
    <row r="203" spans="8:8" x14ac:dyDescent="0.2">
      <c r="H203" s="58"/>
    </row>
    <row r="204" spans="8:8" x14ac:dyDescent="0.2">
      <c r="H204" s="58"/>
    </row>
    <row r="205" spans="8:8" x14ac:dyDescent="0.2">
      <c r="H205" s="58"/>
    </row>
    <row r="206" spans="8:8" x14ac:dyDescent="0.2">
      <c r="H206" s="58"/>
    </row>
    <row r="207" spans="8:8" x14ac:dyDescent="0.2">
      <c r="H207" s="58"/>
    </row>
    <row r="208" spans="8:8" x14ac:dyDescent="0.2">
      <c r="H208" s="58"/>
    </row>
    <row r="209" spans="8:8" x14ac:dyDescent="0.2">
      <c r="H209" s="58"/>
    </row>
    <row r="210" spans="8:8" x14ac:dyDescent="0.2">
      <c r="H210" s="58"/>
    </row>
    <row r="211" spans="8:8" x14ac:dyDescent="0.2">
      <c r="H211" s="58"/>
    </row>
    <row r="212" spans="8:8" x14ac:dyDescent="0.2">
      <c r="H212" s="58"/>
    </row>
    <row r="213" spans="8:8" x14ac:dyDescent="0.2">
      <c r="H213" s="58"/>
    </row>
    <row r="214" spans="8:8" x14ac:dyDescent="0.2">
      <c r="H214" s="58"/>
    </row>
    <row r="215" spans="8:8" x14ac:dyDescent="0.2">
      <c r="H215" s="58"/>
    </row>
    <row r="216" spans="8:8" x14ac:dyDescent="0.2">
      <c r="H216" s="58"/>
    </row>
    <row r="217" spans="8:8" x14ac:dyDescent="0.2">
      <c r="H217" s="58"/>
    </row>
    <row r="218" spans="8:8" x14ac:dyDescent="0.2">
      <c r="H218" s="58"/>
    </row>
    <row r="219" spans="8:8" x14ac:dyDescent="0.2">
      <c r="H219" s="58"/>
    </row>
    <row r="220" spans="8:8" x14ac:dyDescent="0.2">
      <c r="H220" s="58"/>
    </row>
    <row r="221" spans="8:8" x14ac:dyDescent="0.2">
      <c r="H221" s="58"/>
    </row>
    <row r="222" spans="8:8" x14ac:dyDescent="0.2">
      <c r="H222" s="58"/>
    </row>
    <row r="223" spans="8:8" x14ac:dyDescent="0.2">
      <c r="H223" s="58"/>
    </row>
    <row r="224" spans="8:8" x14ac:dyDescent="0.2">
      <c r="H224" s="58"/>
    </row>
    <row r="225" spans="8:8" x14ac:dyDescent="0.2">
      <c r="H225" s="58"/>
    </row>
    <row r="226" spans="8:8" x14ac:dyDescent="0.2">
      <c r="H226" s="58"/>
    </row>
    <row r="227" spans="8:8" x14ac:dyDescent="0.2">
      <c r="H227" s="58"/>
    </row>
    <row r="228" spans="8:8" x14ac:dyDescent="0.2">
      <c r="H228" s="58"/>
    </row>
    <row r="229" spans="8:8" x14ac:dyDescent="0.2">
      <c r="H229" s="58"/>
    </row>
    <row r="230" spans="8:8" x14ac:dyDescent="0.2">
      <c r="H230" s="58"/>
    </row>
    <row r="231" spans="8:8" x14ac:dyDescent="0.2">
      <c r="H231" s="58"/>
    </row>
    <row r="232" spans="8:8" x14ac:dyDescent="0.2">
      <c r="H232" s="58"/>
    </row>
    <row r="233" spans="8:8" x14ac:dyDescent="0.2">
      <c r="H233" s="58"/>
    </row>
    <row r="234" spans="8:8" x14ac:dyDescent="0.2">
      <c r="H234" s="58"/>
    </row>
    <row r="235" spans="8:8" x14ac:dyDescent="0.2">
      <c r="H235" s="58"/>
    </row>
    <row r="236" spans="8:8" x14ac:dyDescent="0.2">
      <c r="H236" s="58"/>
    </row>
    <row r="237" spans="8:8" x14ac:dyDescent="0.2">
      <c r="H237" s="58"/>
    </row>
    <row r="238" spans="8:8" x14ac:dyDescent="0.2">
      <c r="H238" s="58"/>
    </row>
    <row r="239" spans="8:8" x14ac:dyDescent="0.2">
      <c r="H239" s="58"/>
    </row>
    <row r="240" spans="8:8" x14ac:dyDescent="0.2">
      <c r="H240" s="58"/>
    </row>
    <row r="241" spans="8:8" x14ac:dyDescent="0.2">
      <c r="H241" s="58"/>
    </row>
    <row r="242" spans="8:8" x14ac:dyDescent="0.2">
      <c r="H242" s="58"/>
    </row>
    <row r="243" spans="8:8" x14ac:dyDescent="0.2">
      <c r="H243" s="58"/>
    </row>
    <row r="244" spans="8:8" x14ac:dyDescent="0.2">
      <c r="H244" s="58"/>
    </row>
    <row r="245" spans="8:8" x14ac:dyDescent="0.2">
      <c r="H245" s="58"/>
    </row>
    <row r="246" spans="8:8" x14ac:dyDescent="0.2">
      <c r="H246" s="58"/>
    </row>
    <row r="247" spans="8:8" x14ac:dyDescent="0.2">
      <c r="H247" s="58"/>
    </row>
    <row r="248" spans="8:8" x14ac:dyDescent="0.2">
      <c r="H248" s="58"/>
    </row>
    <row r="249" spans="8:8" x14ac:dyDescent="0.2">
      <c r="H249" s="58"/>
    </row>
    <row r="250" spans="8:8" x14ac:dyDescent="0.2">
      <c r="H250" s="58"/>
    </row>
    <row r="251" spans="8:8" x14ac:dyDescent="0.2">
      <c r="H251" s="58"/>
    </row>
    <row r="252" spans="8:8" x14ac:dyDescent="0.2">
      <c r="H252" s="58"/>
    </row>
    <row r="253" spans="8:8" x14ac:dyDescent="0.2">
      <c r="H253" s="58"/>
    </row>
    <row r="254" spans="8:8" x14ac:dyDescent="0.2">
      <c r="H254" s="58"/>
    </row>
    <row r="255" spans="8:8" x14ac:dyDescent="0.2">
      <c r="H255" s="58"/>
    </row>
    <row r="256" spans="8:8" x14ac:dyDescent="0.2">
      <c r="H256" s="58"/>
    </row>
    <row r="257" spans="8:8" x14ac:dyDescent="0.2">
      <c r="H257" s="58"/>
    </row>
    <row r="258" spans="8:8" x14ac:dyDescent="0.2">
      <c r="H258" s="58"/>
    </row>
    <row r="259" spans="8:8" x14ac:dyDescent="0.2">
      <c r="H259" s="58"/>
    </row>
    <row r="260" spans="8:8" x14ac:dyDescent="0.2">
      <c r="H260" s="58"/>
    </row>
    <row r="261" spans="8:8" x14ac:dyDescent="0.2">
      <c r="H261" s="58"/>
    </row>
    <row r="262" spans="8:8" x14ac:dyDescent="0.2">
      <c r="H262" s="58"/>
    </row>
    <row r="263" spans="8:8" x14ac:dyDescent="0.2">
      <c r="H263" s="58"/>
    </row>
    <row r="264" spans="8:8" x14ac:dyDescent="0.2">
      <c r="H264" s="58"/>
    </row>
    <row r="265" spans="8:8" x14ac:dyDescent="0.2">
      <c r="H265" s="58"/>
    </row>
    <row r="266" spans="8:8" x14ac:dyDescent="0.2">
      <c r="H266" s="58"/>
    </row>
    <row r="267" spans="8:8" x14ac:dyDescent="0.2">
      <c r="H267" s="58"/>
    </row>
    <row r="268" spans="8:8" x14ac:dyDescent="0.2">
      <c r="H268" s="58"/>
    </row>
    <row r="269" spans="8:8" x14ac:dyDescent="0.2">
      <c r="H269" s="58"/>
    </row>
    <row r="270" spans="8:8" x14ac:dyDescent="0.2">
      <c r="H270" s="58"/>
    </row>
    <row r="271" spans="8:8" x14ac:dyDescent="0.2">
      <c r="H271" s="58"/>
    </row>
    <row r="272" spans="8:8" x14ac:dyDescent="0.2">
      <c r="H272" s="58"/>
    </row>
    <row r="273" spans="8:8" x14ac:dyDescent="0.2">
      <c r="H273" s="58"/>
    </row>
    <row r="274" spans="8:8" x14ac:dyDescent="0.2">
      <c r="H274" s="58"/>
    </row>
    <row r="275" spans="8:8" x14ac:dyDescent="0.2">
      <c r="H275" s="58"/>
    </row>
    <row r="276" spans="8:8" x14ac:dyDescent="0.2">
      <c r="H276" s="58"/>
    </row>
    <row r="277" spans="8:8" x14ac:dyDescent="0.2">
      <c r="H277" s="58"/>
    </row>
    <row r="278" spans="8:8" x14ac:dyDescent="0.2">
      <c r="H278" s="58"/>
    </row>
    <row r="279" spans="8:8" x14ac:dyDescent="0.2">
      <c r="H279" s="58"/>
    </row>
    <row r="280" spans="8:8" x14ac:dyDescent="0.2">
      <c r="H280" s="58"/>
    </row>
    <row r="281" spans="8:8" x14ac:dyDescent="0.2">
      <c r="H281" s="58"/>
    </row>
    <row r="282" spans="8:8" x14ac:dyDescent="0.2">
      <c r="H282" s="58"/>
    </row>
    <row r="283" spans="8:8" x14ac:dyDescent="0.2">
      <c r="H283" s="58"/>
    </row>
    <row r="284" spans="8:8" x14ac:dyDescent="0.2">
      <c r="H284" s="58"/>
    </row>
    <row r="285" spans="8:8" x14ac:dyDescent="0.2">
      <c r="H285" s="58"/>
    </row>
    <row r="286" spans="8:8" x14ac:dyDescent="0.2">
      <c r="H286" s="58"/>
    </row>
    <row r="287" spans="8:8" x14ac:dyDescent="0.2">
      <c r="H287" s="58"/>
    </row>
    <row r="288" spans="8:8" x14ac:dyDescent="0.2">
      <c r="H288" s="58"/>
    </row>
    <row r="289" spans="8:8" x14ac:dyDescent="0.2">
      <c r="H289" s="58"/>
    </row>
    <row r="290" spans="8:8" x14ac:dyDescent="0.2">
      <c r="H290" s="58"/>
    </row>
    <row r="291" spans="8:8" x14ac:dyDescent="0.2">
      <c r="H291" s="58"/>
    </row>
    <row r="292" spans="8:8" x14ac:dyDescent="0.2">
      <c r="H292" s="58"/>
    </row>
    <row r="293" spans="8:8" x14ac:dyDescent="0.2">
      <c r="H293" s="58"/>
    </row>
    <row r="294" spans="8:8" x14ac:dyDescent="0.2">
      <c r="H294" s="58"/>
    </row>
    <row r="295" spans="8:8" x14ac:dyDescent="0.2">
      <c r="H295" s="58"/>
    </row>
    <row r="296" spans="8:8" x14ac:dyDescent="0.2">
      <c r="H296" s="58"/>
    </row>
    <row r="297" spans="8:8" x14ac:dyDescent="0.2">
      <c r="H297" s="58"/>
    </row>
    <row r="298" spans="8:8" x14ac:dyDescent="0.2">
      <c r="H298" s="58"/>
    </row>
    <row r="299" spans="8:8" x14ac:dyDescent="0.2">
      <c r="H299" s="58"/>
    </row>
    <row r="300" spans="8:8" x14ac:dyDescent="0.2">
      <c r="H300" s="58"/>
    </row>
    <row r="301" spans="8:8" x14ac:dyDescent="0.2">
      <c r="H301" s="58"/>
    </row>
    <row r="302" spans="8:8" x14ac:dyDescent="0.2">
      <c r="H302" s="58"/>
    </row>
    <row r="303" spans="8:8" x14ac:dyDescent="0.2">
      <c r="H303" s="58"/>
    </row>
    <row r="304" spans="8:8" x14ac:dyDescent="0.2">
      <c r="H304" s="58"/>
    </row>
    <row r="305" spans="8:8" x14ac:dyDescent="0.2">
      <c r="H305" s="58"/>
    </row>
    <row r="306" spans="8:8" x14ac:dyDescent="0.2">
      <c r="H306" s="58"/>
    </row>
    <row r="307" spans="8:8" x14ac:dyDescent="0.2">
      <c r="H307" s="58"/>
    </row>
    <row r="308" spans="8:8" x14ac:dyDescent="0.2">
      <c r="H308" s="58"/>
    </row>
    <row r="309" spans="8:8" x14ac:dyDescent="0.2">
      <c r="H309" s="58"/>
    </row>
    <row r="310" spans="8:8" x14ac:dyDescent="0.2">
      <c r="H310" s="58"/>
    </row>
    <row r="311" spans="8:8" x14ac:dyDescent="0.2">
      <c r="H311" s="58"/>
    </row>
    <row r="312" spans="8:8" x14ac:dyDescent="0.2">
      <c r="H312" s="58"/>
    </row>
    <row r="313" spans="8:8" x14ac:dyDescent="0.2">
      <c r="H313" s="58"/>
    </row>
    <row r="314" spans="8:8" x14ac:dyDescent="0.2">
      <c r="H314" s="58"/>
    </row>
    <row r="315" spans="8:8" x14ac:dyDescent="0.2">
      <c r="H315" s="58"/>
    </row>
    <row r="316" spans="8:8" x14ac:dyDescent="0.2">
      <c r="H316" s="58"/>
    </row>
    <row r="317" spans="8:8" x14ac:dyDescent="0.2">
      <c r="H317" s="58"/>
    </row>
    <row r="318" spans="8:8" x14ac:dyDescent="0.2">
      <c r="H318" s="58"/>
    </row>
    <row r="319" spans="8:8" x14ac:dyDescent="0.2">
      <c r="H319" s="58"/>
    </row>
    <row r="320" spans="8:8" x14ac:dyDescent="0.2">
      <c r="H320" s="58"/>
    </row>
    <row r="321" spans="8:8" x14ac:dyDescent="0.2">
      <c r="H321" s="58"/>
    </row>
    <row r="322" spans="8:8" x14ac:dyDescent="0.2">
      <c r="H322" s="58"/>
    </row>
    <row r="323" spans="8:8" x14ac:dyDescent="0.2">
      <c r="H323" s="58"/>
    </row>
    <row r="324" spans="8:8" x14ac:dyDescent="0.2">
      <c r="H324" s="58"/>
    </row>
    <row r="325" spans="8:8" x14ac:dyDescent="0.2">
      <c r="H325" s="58"/>
    </row>
    <row r="326" spans="8:8" x14ac:dyDescent="0.2">
      <c r="H326" s="58"/>
    </row>
    <row r="327" spans="8:8" x14ac:dyDescent="0.2">
      <c r="H327" s="58"/>
    </row>
    <row r="328" spans="8:8" x14ac:dyDescent="0.2">
      <c r="H328" s="58"/>
    </row>
    <row r="329" spans="8:8" x14ac:dyDescent="0.2">
      <c r="H329" s="58"/>
    </row>
    <row r="330" spans="8:8" x14ac:dyDescent="0.2">
      <c r="H330" s="58"/>
    </row>
    <row r="331" spans="8:8" x14ac:dyDescent="0.2">
      <c r="H331" s="58"/>
    </row>
    <row r="332" spans="8:8" x14ac:dyDescent="0.2">
      <c r="H332" s="58"/>
    </row>
    <row r="333" spans="8:8" x14ac:dyDescent="0.2">
      <c r="H333" s="58"/>
    </row>
    <row r="334" spans="8:8" x14ac:dyDescent="0.2">
      <c r="H334" s="58"/>
    </row>
    <row r="335" spans="8:8" x14ac:dyDescent="0.2">
      <c r="H335" s="58"/>
    </row>
    <row r="336" spans="8:8" x14ac:dyDescent="0.2">
      <c r="H336" s="58"/>
    </row>
    <row r="337" spans="8:8" x14ac:dyDescent="0.2">
      <c r="H337" s="58"/>
    </row>
    <row r="338" spans="8:8" x14ac:dyDescent="0.2">
      <c r="H338" s="58"/>
    </row>
    <row r="339" spans="8:8" x14ac:dyDescent="0.2">
      <c r="H339" s="58"/>
    </row>
    <row r="340" spans="8:8" x14ac:dyDescent="0.2">
      <c r="H340" s="58"/>
    </row>
    <row r="341" spans="8:8" x14ac:dyDescent="0.2">
      <c r="H341" s="58"/>
    </row>
    <row r="342" spans="8:8" x14ac:dyDescent="0.2">
      <c r="H342" s="58"/>
    </row>
    <row r="343" spans="8:8" x14ac:dyDescent="0.2">
      <c r="H343" s="58"/>
    </row>
    <row r="344" spans="8:8" x14ac:dyDescent="0.2">
      <c r="H344" s="58"/>
    </row>
    <row r="345" spans="8:8" x14ac:dyDescent="0.2">
      <c r="H345" s="58"/>
    </row>
    <row r="346" spans="8:8" x14ac:dyDescent="0.2">
      <c r="H346" s="58"/>
    </row>
    <row r="347" spans="8:8" x14ac:dyDescent="0.2">
      <c r="H347" s="58"/>
    </row>
    <row r="348" spans="8:8" x14ac:dyDescent="0.2">
      <c r="H348" s="58"/>
    </row>
    <row r="349" spans="8:8" x14ac:dyDescent="0.2">
      <c r="H349" s="58"/>
    </row>
    <row r="350" spans="8:8" x14ac:dyDescent="0.2">
      <c r="H350" s="58"/>
    </row>
    <row r="351" spans="8:8" x14ac:dyDescent="0.2">
      <c r="H351" s="58"/>
    </row>
    <row r="352" spans="8:8" x14ac:dyDescent="0.2">
      <c r="H352" s="58"/>
    </row>
    <row r="353" spans="8:8" x14ac:dyDescent="0.2">
      <c r="H353" s="58"/>
    </row>
    <row r="354" spans="8:8" x14ac:dyDescent="0.2">
      <c r="H354" s="58"/>
    </row>
    <row r="355" spans="8:8" x14ac:dyDescent="0.2">
      <c r="H355" s="58"/>
    </row>
    <row r="356" spans="8:8" x14ac:dyDescent="0.2">
      <c r="H356" s="58"/>
    </row>
    <row r="357" spans="8:8" x14ac:dyDescent="0.2">
      <c r="H357" s="58"/>
    </row>
    <row r="358" spans="8:8" x14ac:dyDescent="0.2">
      <c r="H358" s="58"/>
    </row>
    <row r="359" spans="8:8" x14ac:dyDescent="0.2">
      <c r="H359" s="58"/>
    </row>
    <row r="360" spans="8:8" x14ac:dyDescent="0.2">
      <c r="H360" s="58"/>
    </row>
    <row r="361" spans="8:8" x14ac:dyDescent="0.2">
      <c r="H361" s="58"/>
    </row>
    <row r="362" spans="8:8" x14ac:dyDescent="0.2">
      <c r="H362" s="58"/>
    </row>
    <row r="363" spans="8:8" x14ac:dyDescent="0.2">
      <c r="H363" s="58"/>
    </row>
    <row r="364" spans="8:8" x14ac:dyDescent="0.2">
      <c r="H364" s="58"/>
    </row>
    <row r="365" spans="8:8" x14ac:dyDescent="0.2">
      <c r="H365" s="58"/>
    </row>
    <row r="366" spans="8:8" x14ac:dyDescent="0.2">
      <c r="H366" s="58"/>
    </row>
    <row r="367" spans="8:8" x14ac:dyDescent="0.2">
      <c r="H367" s="58"/>
    </row>
    <row r="368" spans="8:8" x14ac:dyDescent="0.2">
      <c r="H368" s="58"/>
    </row>
    <row r="369" spans="8:8" x14ac:dyDescent="0.2">
      <c r="H369" s="58"/>
    </row>
    <row r="370" spans="8:8" x14ac:dyDescent="0.2">
      <c r="H370" s="58"/>
    </row>
    <row r="371" spans="8:8" x14ac:dyDescent="0.2">
      <c r="H371" s="58"/>
    </row>
    <row r="372" spans="8:8" x14ac:dyDescent="0.2">
      <c r="H372" s="58"/>
    </row>
    <row r="373" spans="8:8" x14ac:dyDescent="0.2">
      <c r="H373" s="58"/>
    </row>
    <row r="374" spans="8:8" x14ac:dyDescent="0.2">
      <c r="H374" s="58"/>
    </row>
    <row r="375" spans="8:8" x14ac:dyDescent="0.2">
      <c r="H375" s="58"/>
    </row>
    <row r="376" spans="8:8" x14ac:dyDescent="0.2">
      <c r="H376" s="58"/>
    </row>
    <row r="377" spans="8:8" x14ac:dyDescent="0.2">
      <c r="H377" s="58"/>
    </row>
    <row r="378" spans="8:8" x14ac:dyDescent="0.2">
      <c r="H378" s="58"/>
    </row>
    <row r="379" spans="8:8" x14ac:dyDescent="0.2">
      <c r="H379" s="58"/>
    </row>
    <row r="380" spans="8:8" x14ac:dyDescent="0.2">
      <c r="H380" s="58"/>
    </row>
    <row r="381" spans="8:8" x14ac:dyDescent="0.2">
      <c r="H381" s="58"/>
    </row>
    <row r="382" spans="8:8" x14ac:dyDescent="0.2">
      <c r="H382" s="58"/>
    </row>
    <row r="383" spans="8:8" x14ac:dyDescent="0.2">
      <c r="H383" s="58"/>
    </row>
    <row r="384" spans="8:8" x14ac:dyDescent="0.2">
      <c r="H384" s="58"/>
    </row>
    <row r="385" spans="8:8" x14ac:dyDescent="0.2">
      <c r="H385" s="58"/>
    </row>
    <row r="386" spans="8:8" x14ac:dyDescent="0.2">
      <c r="H386" s="58"/>
    </row>
    <row r="387" spans="8:8" x14ac:dyDescent="0.2">
      <c r="H387" s="58"/>
    </row>
    <row r="388" spans="8:8" x14ac:dyDescent="0.2">
      <c r="H388" s="58"/>
    </row>
    <row r="389" spans="8:8" x14ac:dyDescent="0.2">
      <c r="H389" s="58"/>
    </row>
    <row r="390" spans="8:8" x14ac:dyDescent="0.2">
      <c r="H390" s="58"/>
    </row>
    <row r="391" spans="8:8" x14ac:dyDescent="0.2">
      <c r="H391" s="58"/>
    </row>
    <row r="392" spans="8:8" x14ac:dyDescent="0.2">
      <c r="H392" s="58"/>
    </row>
    <row r="393" spans="8:8" x14ac:dyDescent="0.2">
      <c r="H393" s="58"/>
    </row>
    <row r="394" spans="8:8" x14ac:dyDescent="0.2">
      <c r="H394" s="58"/>
    </row>
    <row r="395" spans="8:8" x14ac:dyDescent="0.2">
      <c r="H395" s="58"/>
    </row>
    <row r="396" spans="8:8" x14ac:dyDescent="0.2">
      <c r="H396" s="58"/>
    </row>
    <row r="397" spans="8:8" x14ac:dyDescent="0.2">
      <c r="H397" s="58"/>
    </row>
    <row r="398" spans="8:8" x14ac:dyDescent="0.2">
      <c r="H398" s="58"/>
    </row>
    <row r="399" spans="8:8" x14ac:dyDescent="0.2">
      <c r="H399" s="58"/>
    </row>
    <row r="400" spans="8:8" x14ac:dyDescent="0.2">
      <c r="H400" s="58"/>
    </row>
    <row r="401" spans="8:8" x14ac:dyDescent="0.2">
      <c r="H401" s="58"/>
    </row>
    <row r="402" spans="8:8" x14ac:dyDescent="0.2">
      <c r="H402" s="58"/>
    </row>
    <row r="403" spans="8:8" x14ac:dyDescent="0.2">
      <c r="H403" s="58"/>
    </row>
    <row r="404" spans="8:8" x14ac:dyDescent="0.2">
      <c r="H404" s="58"/>
    </row>
    <row r="405" spans="8:8" x14ac:dyDescent="0.2">
      <c r="H405" s="58"/>
    </row>
    <row r="406" spans="8:8" x14ac:dyDescent="0.2">
      <c r="H406" s="58"/>
    </row>
    <row r="407" spans="8:8" x14ac:dyDescent="0.2">
      <c r="H407" s="58"/>
    </row>
    <row r="408" spans="8:8" x14ac:dyDescent="0.2">
      <c r="H408" s="58"/>
    </row>
    <row r="409" spans="8:8" x14ac:dyDescent="0.2">
      <c r="H409" s="58"/>
    </row>
    <row r="410" spans="8:8" x14ac:dyDescent="0.2">
      <c r="H410" s="58"/>
    </row>
    <row r="411" spans="8:8" x14ac:dyDescent="0.2">
      <c r="H411" s="58"/>
    </row>
    <row r="412" spans="8:8" x14ac:dyDescent="0.2">
      <c r="H412" s="58"/>
    </row>
    <row r="413" spans="8:8" x14ac:dyDescent="0.2">
      <c r="H413" s="58"/>
    </row>
    <row r="414" spans="8:8" x14ac:dyDescent="0.2">
      <c r="H414" s="58"/>
    </row>
    <row r="415" spans="8:8" x14ac:dyDescent="0.2">
      <c r="H415" s="58"/>
    </row>
    <row r="416" spans="8:8" x14ac:dyDescent="0.2">
      <c r="H416" s="58"/>
    </row>
    <row r="417" spans="8:8" x14ac:dyDescent="0.2">
      <c r="H417" s="58"/>
    </row>
    <row r="418" spans="8:8" x14ac:dyDescent="0.2">
      <c r="H418" s="58"/>
    </row>
    <row r="419" spans="8:8" x14ac:dyDescent="0.2">
      <c r="H419" s="58"/>
    </row>
    <row r="420" spans="8:8" x14ac:dyDescent="0.2">
      <c r="H420" s="58"/>
    </row>
    <row r="421" spans="8:8" x14ac:dyDescent="0.2">
      <c r="H421" s="58"/>
    </row>
    <row r="422" spans="8:8" x14ac:dyDescent="0.2">
      <c r="H422" s="58"/>
    </row>
    <row r="423" spans="8:8" x14ac:dyDescent="0.2">
      <c r="H423" s="58"/>
    </row>
    <row r="424" spans="8:8" x14ac:dyDescent="0.2">
      <c r="H424" s="58"/>
    </row>
    <row r="425" spans="8:8" x14ac:dyDescent="0.2">
      <c r="H425" s="58"/>
    </row>
    <row r="426" spans="8:8" x14ac:dyDescent="0.2">
      <c r="H426" s="58"/>
    </row>
    <row r="427" spans="8:8" x14ac:dyDescent="0.2">
      <c r="H427" s="58"/>
    </row>
    <row r="428" spans="8:8" x14ac:dyDescent="0.2">
      <c r="H428" s="58"/>
    </row>
    <row r="429" spans="8:8" x14ac:dyDescent="0.2">
      <c r="H429" s="58"/>
    </row>
    <row r="430" spans="8:8" x14ac:dyDescent="0.2">
      <c r="H430" s="58"/>
    </row>
    <row r="431" spans="8:8" x14ac:dyDescent="0.2">
      <c r="H431" s="58"/>
    </row>
    <row r="432" spans="8:8" x14ac:dyDescent="0.2">
      <c r="H432" s="58"/>
    </row>
    <row r="433" spans="8:8" x14ac:dyDescent="0.2">
      <c r="H433" s="58"/>
    </row>
    <row r="434" spans="8:8" x14ac:dyDescent="0.2">
      <c r="H434" s="58"/>
    </row>
    <row r="435" spans="8:8" x14ac:dyDescent="0.2">
      <c r="H435" s="58"/>
    </row>
    <row r="436" spans="8:8" x14ac:dyDescent="0.2">
      <c r="H436" s="58"/>
    </row>
    <row r="437" spans="8:8" x14ac:dyDescent="0.2">
      <c r="H437" s="58"/>
    </row>
    <row r="438" spans="8:8" x14ac:dyDescent="0.2">
      <c r="H438" s="58"/>
    </row>
    <row r="439" spans="8:8" x14ac:dyDescent="0.2">
      <c r="H439" s="58"/>
    </row>
    <row r="440" spans="8:8" x14ac:dyDescent="0.2">
      <c r="H440" s="58"/>
    </row>
    <row r="441" spans="8:8" x14ac:dyDescent="0.2">
      <c r="H441" s="58"/>
    </row>
    <row r="442" spans="8:8" x14ac:dyDescent="0.2">
      <c r="H442" s="58"/>
    </row>
    <row r="443" spans="8:8" x14ac:dyDescent="0.2">
      <c r="H443" s="58"/>
    </row>
    <row r="444" spans="8:8" x14ac:dyDescent="0.2">
      <c r="H444" s="58"/>
    </row>
    <row r="445" spans="8:8" x14ac:dyDescent="0.2">
      <c r="H445" s="58"/>
    </row>
    <row r="446" spans="8:8" x14ac:dyDescent="0.2">
      <c r="H446" s="58"/>
    </row>
    <row r="447" spans="8:8" x14ac:dyDescent="0.2">
      <c r="H447" s="58"/>
    </row>
    <row r="448" spans="8:8" x14ac:dyDescent="0.2">
      <c r="H448" s="58"/>
    </row>
    <row r="449" spans="8:8" x14ac:dyDescent="0.2">
      <c r="H449" s="58"/>
    </row>
    <row r="450" spans="8:8" x14ac:dyDescent="0.2">
      <c r="H450" s="58"/>
    </row>
    <row r="451" spans="8:8" x14ac:dyDescent="0.2">
      <c r="H451" s="58"/>
    </row>
    <row r="452" spans="8:8" x14ac:dyDescent="0.2">
      <c r="H452" s="58"/>
    </row>
    <row r="453" spans="8:8" x14ac:dyDescent="0.2">
      <c r="H453" s="58"/>
    </row>
    <row r="454" spans="8:8" x14ac:dyDescent="0.2">
      <c r="H454" s="58"/>
    </row>
    <row r="455" spans="8:8" x14ac:dyDescent="0.2">
      <c r="H455" s="58"/>
    </row>
    <row r="456" spans="8:8" x14ac:dyDescent="0.2">
      <c r="H456" s="58"/>
    </row>
    <row r="457" spans="8:8" x14ac:dyDescent="0.2">
      <c r="H457" s="58"/>
    </row>
    <row r="458" spans="8:8" x14ac:dyDescent="0.2">
      <c r="H458" s="58"/>
    </row>
    <row r="459" spans="8:8" x14ac:dyDescent="0.2">
      <c r="H459" s="58"/>
    </row>
    <row r="460" spans="8:8" x14ac:dyDescent="0.2">
      <c r="H460" s="58"/>
    </row>
    <row r="461" spans="8:8" x14ac:dyDescent="0.2">
      <c r="H461" s="58"/>
    </row>
    <row r="462" spans="8:8" x14ac:dyDescent="0.2">
      <c r="H462" s="58"/>
    </row>
    <row r="463" spans="8:8" x14ac:dyDescent="0.2">
      <c r="H463" s="58"/>
    </row>
    <row r="464" spans="8:8" x14ac:dyDescent="0.2">
      <c r="H464" s="58"/>
    </row>
    <row r="465" spans="8:8" x14ac:dyDescent="0.2">
      <c r="H465" s="58"/>
    </row>
    <row r="466" spans="8:8" x14ac:dyDescent="0.2">
      <c r="H466" s="58"/>
    </row>
    <row r="467" spans="8:8" x14ac:dyDescent="0.2">
      <c r="H467" s="58"/>
    </row>
    <row r="468" spans="8:8" x14ac:dyDescent="0.2">
      <c r="H468" s="58"/>
    </row>
    <row r="469" spans="8:8" x14ac:dyDescent="0.2">
      <c r="H469" s="58"/>
    </row>
    <row r="470" spans="8:8" x14ac:dyDescent="0.2">
      <c r="H470" s="58"/>
    </row>
    <row r="471" spans="8:8" x14ac:dyDescent="0.2">
      <c r="H471" s="58"/>
    </row>
    <row r="472" spans="8:8" x14ac:dyDescent="0.2">
      <c r="H472" s="58"/>
    </row>
    <row r="473" spans="8:8" x14ac:dyDescent="0.2">
      <c r="H473" s="58"/>
    </row>
    <row r="474" spans="8:8" x14ac:dyDescent="0.2">
      <c r="H474" s="58"/>
    </row>
    <row r="475" spans="8:8" x14ac:dyDescent="0.2">
      <c r="H475" s="58"/>
    </row>
    <row r="476" spans="8:8" x14ac:dyDescent="0.2">
      <c r="H476" s="58"/>
    </row>
    <row r="477" spans="8:8" x14ac:dyDescent="0.2">
      <c r="H477" s="58"/>
    </row>
    <row r="478" spans="8:8" x14ac:dyDescent="0.2">
      <c r="H478" s="58"/>
    </row>
    <row r="479" spans="8:8" x14ac:dyDescent="0.2">
      <c r="H479" s="58"/>
    </row>
    <row r="480" spans="8:8" x14ac:dyDescent="0.2">
      <c r="H480" s="58"/>
    </row>
    <row r="481" spans="8:8" x14ac:dyDescent="0.2">
      <c r="H481" s="58"/>
    </row>
    <row r="482" spans="8:8" x14ac:dyDescent="0.2">
      <c r="H482" s="58"/>
    </row>
    <row r="483" spans="8:8" x14ac:dyDescent="0.2">
      <c r="H483" s="58"/>
    </row>
    <row r="484" spans="8:8" x14ac:dyDescent="0.2">
      <c r="H484" s="58"/>
    </row>
    <row r="485" spans="8:8" x14ac:dyDescent="0.2">
      <c r="H485" s="58"/>
    </row>
    <row r="486" spans="8:8" x14ac:dyDescent="0.2">
      <c r="H486" s="58"/>
    </row>
    <row r="487" spans="8:8" x14ac:dyDescent="0.2">
      <c r="H487" s="58"/>
    </row>
    <row r="488" spans="8:8" x14ac:dyDescent="0.2">
      <c r="H488" s="58"/>
    </row>
    <row r="489" spans="8:8" x14ac:dyDescent="0.2">
      <c r="H489" s="58"/>
    </row>
    <row r="490" spans="8:8" x14ac:dyDescent="0.2">
      <c r="H490" s="58"/>
    </row>
    <row r="491" spans="8:8" x14ac:dyDescent="0.2">
      <c r="H491" s="58"/>
    </row>
    <row r="492" spans="8:8" x14ac:dyDescent="0.2">
      <c r="H492" s="58"/>
    </row>
    <row r="493" spans="8:8" x14ac:dyDescent="0.2">
      <c r="H493" s="58"/>
    </row>
    <row r="494" spans="8:8" x14ac:dyDescent="0.2">
      <c r="H494" s="58"/>
    </row>
    <row r="495" spans="8:8" x14ac:dyDescent="0.2">
      <c r="H495" s="58"/>
    </row>
    <row r="496" spans="8:8" x14ac:dyDescent="0.2">
      <c r="H496" s="58"/>
    </row>
    <row r="497" spans="8:8" x14ac:dyDescent="0.2">
      <c r="H497" s="58"/>
    </row>
    <row r="498" spans="8:8" x14ac:dyDescent="0.2">
      <c r="H498" s="58"/>
    </row>
    <row r="499" spans="8:8" x14ac:dyDescent="0.2">
      <c r="H499" s="58"/>
    </row>
    <row r="500" spans="8:8" x14ac:dyDescent="0.2">
      <c r="H500" s="58"/>
    </row>
    <row r="501" spans="8:8" x14ac:dyDescent="0.2">
      <c r="H501" s="58"/>
    </row>
    <row r="502" spans="8:8" x14ac:dyDescent="0.2">
      <c r="H502" s="58"/>
    </row>
    <row r="503" spans="8:8" x14ac:dyDescent="0.2">
      <c r="H503" s="58"/>
    </row>
    <row r="504" spans="8:8" x14ac:dyDescent="0.2">
      <c r="H504" s="58"/>
    </row>
    <row r="505" spans="8:8" x14ac:dyDescent="0.2">
      <c r="H505" s="58"/>
    </row>
    <row r="506" spans="8:8" x14ac:dyDescent="0.2">
      <c r="H506" s="58"/>
    </row>
    <row r="507" spans="8:8" x14ac:dyDescent="0.2">
      <c r="H507" s="58"/>
    </row>
    <row r="508" spans="8:8" x14ac:dyDescent="0.2">
      <c r="H508" s="58"/>
    </row>
    <row r="509" spans="8:8" x14ac:dyDescent="0.2">
      <c r="H509" s="58"/>
    </row>
    <row r="510" spans="8:8" x14ac:dyDescent="0.2">
      <c r="H510" s="58"/>
    </row>
    <row r="511" spans="8:8" x14ac:dyDescent="0.2">
      <c r="H511" s="58"/>
    </row>
    <row r="512" spans="8:8" x14ac:dyDescent="0.2">
      <c r="H512" s="58"/>
    </row>
    <row r="513" spans="8:8" x14ac:dyDescent="0.2">
      <c r="H513" s="58"/>
    </row>
    <row r="514" spans="8:8" x14ac:dyDescent="0.2">
      <c r="H514" s="58"/>
    </row>
    <row r="515" spans="8:8" x14ac:dyDescent="0.2">
      <c r="H515" s="58"/>
    </row>
    <row r="516" spans="8:8" x14ac:dyDescent="0.2">
      <c r="H516" s="58"/>
    </row>
    <row r="517" spans="8:8" x14ac:dyDescent="0.2">
      <c r="H517" s="58"/>
    </row>
    <row r="518" spans="8:8" x14ac:dyDescent="0.2">
      <c r="H518" s="58"/>
    </row>
    <row r="519" spans="8:8" x14ac:dyDescent="0.2">
      <c r="H519" s="58"/>
    </row>
    <row r="520" spans="8:8" x14ac:dyDescent="0.2">
      <c r="H520" s="58"/>
    </row>
    <row r="521" spans="8:8" x14ac:dyDescent="0.2">
      <c r="H521" s="58"/>
    </row>
    <row r="522" spans="8:8" x14ac:dyDescent="0.2">
      <c r="H522" s="58"/>
    </row>
    <row r="523" spans="8:8" x14ac:dyDescent="0.2">
      <c r="H523" s="58"/>
    </row>
    <row r="524" spans="8:8" x14ac:dyDescent="0.2">
      <c r="H524" s="58"/>
    </row>
    <row r="525" spans="8:8" x14ac:dyDescent="0.2">
      <c r="H525" s="58"/>
    </row>
    <row r="526" spans="8:8" x14ac:dyDescent="0.2">
      <c r="H526" s="58"/>
    </row>
    <row r="527" spans="8:8" x14ac:dyDescent="0.2">
      <c r="H527" s="58"/>
    </row>
    <row r="528" spans="8:8" x14ac:dyDescent="0.2">
      <c r="H528" s="58"/>
    </row>
    <row r="529" spans="8:8" x14ac:dyDescent="0.2">
      <c r="H529" s="58"/>
    </row>
    <row r="530" spans="8:8" x14ac:dyDescent="0.2">
      <c r="H530" s="58"/>
    </row>
    <row r="531" spans="8:8" x14ac:dyDescent="0.2">
      <c r="H531" s="58"/>
    </row>
    <row r="532" spans="8:8" x14ac:dyDescent="0.2">
      <c r="H532" s="58"/>
    </row>
    <row r="533" spans="8:8" x14ac:dyDescent="0.2">
      <c r="H533" s="58"/>
    </row>
    <row r="534" spans="8:8" x14ac:dyDescent="0.2">
      <c r="H534" s="58"/>
    </row>
    <row r="535" spans="8:8" x14ac:dyDescent="0.2">
      <c r="H535" s="58"/>
    </row>
    <row r="536" spans="8:8" x14ac:dyDescent="0.2">
      <c r="H536" s="58"/>
    </row>
    <row r="537" spans="8:8" x14ac:dyDescent="0.2">
      <c r="H537" s="58"/>
    </row>
    <row r="538" spans="8:8" x14ac:dyDescent="0.2">
      <c r="H538" s="58"/>
    </row>
    <row r="539" spans="8:8" x14ac:dyDescent="0.2">
      <c r="H539" s="58"/>
    </row>
    <row r="540" spans="8:8" x14ac:dyDescent="0.2">
      <c r="H540" s="58"/>
    </row>
    <row r="541" spans="8:8" x14ac:dyDescent="0.2">
      <c r="H541" s="58"/>
    </row>
    <row r="542" spans="8:8" x14ac:dyDescent="0.2">
      <c r="H542" s="58"/>
    </row>
    <row r="543" spans="8:8" x14ac:dyDescent="0.2">
      <c r="H543" s="58"/>
    </row>
    <row r="544" spans="8:8" x14ac:dyDescent="0.2">
      <c r="H544" s="58"/>
    </row>
    <row r="545" spans="8:8" x14ac:dyDescent="0.2">
      <c r="H545" s="58"/>
    </row>
    <row r="546" spans="8:8" x14ac:dyDescent="0.2">
      <c r="H546" s="58"/>
    </row>
    <row r="547" spans="8:8" x14ac:dyDescent="0.2">
      <c r="H547" s="58"/>
    </row>
    <row r="548" spans="8:8" x14ac:dyDescent="0.2">
      <c r="H548" s="58"/>
    </row>
    <row r="549" spans="8:8" x14ac:dyDescent="0.2">
      <c r="H549" s="58"/>
    </row>
    <row r="550" spans="8:8" x14ac:dyDescent="0.2">
      <c r="H550" s="58"/>
    </row>
    <row r="551" spans="8:8" x14ac:dyDescent="0.2">
      <c r="H551" s="58"/>
    </row>
    <row r="552" spans="8:8" x14ac:dyDescent="0.2">
      <c r="H552" s="58"/>
    </row>
    <row r="553" spans="8:8" x14ac:dyDescent="0.2">
      <c r="H553" s="58"/>
    </row>
    <row r="554" spans="8:8" x14ac:dyDescent="0.2">
      <c r="H554" s="58"/>
    </row>
    <row r="555" spans="8:8" x14ac:dyDescent="0.2">
      <c r="H555" s="58"/>
    </row>
    <row r="556" spans="8:8" x14ac:dyDescent="0.2">
      <c r="H556" s="58"/>
    </row>
    <row r="557" spans="8:8" x14ac:dyDescent="0.2">
      <c r="H557" s="58"/>
    </row>
    <row r="558" spans="8:8" x14ac:dyDescent="0.2">
      <c r="H558" s="58"/>
    </row>
    <row r="559" spans="8:8" x14ac:dyDescent="0.2">
      <c r="H559" s="58"/>
    </row>
    <row r="560" spans="8:8" x14ac:dyDescent="0.2">
      <c r="H560" s="58"/>
    </row>
    <row r="561" spans="8:8" x14ac:dyDescent="0.2">
      <c r="H561" s="58"/>
    </row>
    <row r="562" spans="8:8" x14ac:dyDescent="0.2">
      <c r="H562" s="58"/>
    </row>
    <row r="563" spans="8:8" x14ac:dyDescent="0.2">
      <c r="H563" s="58"/>
    </row>
    <row r="564" spans="8:8" x14ac:dyDescent="0.2">
      <c r="H564" s="58"/>
    </row>
    <row r="565" spans="8:8" x14ac:dyDescent="0.2">
      <c r="H565" s="58"/>
    </row>
    <row r="566" spans="8:8" x14ac:dyDescent="0.2">
      <c r="H566" s="58"/>
    </row>
    <row r="567" spans="8:8" x14ac:dyDescent="0.2">
      <c r="H567" s="58"/>
    </row>
    <row r="568" spans="8:8" x14ac:dyDescent="0.2">
      <c r="H568" s="58"/>
    </row>
    <row r="569" spans="8:8" x14ac:dyDescent="0.2">
      <c r="H569" s="58"/>
    </row>
    <row r="570" spans="8:8" x14ac:dyDescent="0.2">
      <c r="H570" s="58"/>
    </row>
    <row r="571" spans="8:8" x14ac:dyDescent="0.2">
      <c r="H571" s="58"/>
    </row>
    <row r="572" spans="8:8" x14ac:dyDescent="0.2">
      <c r="H572" s="58"/>
    </row>
    <row r="573" spans="8:8" x14ac:dyDescent="0.2">
      <c r="H573" s="58"/>
    </row>
    <row r="574" spans="8:8" x14ac:dyDescent="0.2">
      <c r="H574" s="58"/>
    </row>
    <row r="575" spans="8:8" x14ac:dyDescent="0.2">
      <c r="H575" s="58"/>
    </row>
    <row r="576" spans="8:8" x14ac:dyDescent="0.2">
      <c r="H576" s="58"/>
    </row>
    <row r="577" spans="8:8" x14ac:dyDescent="0.2">
      <c r="H577" s="58"/>
    </row>
    <row r="578" spans="8:8" x14ac:dyDescent="0.2">
      <c r="H578" s="58"/>
    </row>
    <row r="579" spans="8:8" x14ac:dyDescent="0.2">
      <c r="H579" s="58"/>
    </row>
    <row r="580" spans="8:8" x14ac:dyDescent="0.2">
      <c r="H580" s="58"/>
    </row>
    <row r="581" spans="8:8" x14ac:dyDescent="0.2">
      <c r="H581" s="58"/>
    </row>
    <row r="582" spans="8:8" x14ac:dyDescent="0.2">
      <c r="H582" s="58"/>
    </row>
    <row r="583" spans="8:8" x14ac:dyDescent="0.2">
      <c r="H583" s="58"/>
    </row>
    <row r="584" spans="8:8" x14ac:dyDescent="0.2">
      <c r="H584" s="58"/>
    </row>
    <row r="585" spans="8:8" x14ac:dyDescent="0.2">
      <c r="H585" s="58"/>
    </row>
    <row r="586" spans="8:8" x14ac:dyDescent="0.2">
      <c r="H586" s="58"/>
    </row>
    <row r="587" spans="8:8" x14ac:dyDescent="0.2">
      <c r="H587" s="58"/>
    </row>
    <row r="588" spans="8:8" x14ac:dyDescent="0.2">
      <c r="H588" s="58"/>
    </row>
    <row r="589" spans="8:8" x14ac:dyDescent="0.2">
      <c r="H589" s="58"/>
    </row>
    <row r="590" spans="8:8" x14ac:dyDescent="0.2">
      <c r="H590" s="58"/>
    </row>
    <row r="591" spans="8:8" x14ac:dyDescent="0.2">
      <c r="H591" s="58"/>
    </row>
    <row r="592" spans="8:8" x14ac:dyDescent="0.2">
      <c r="H592" s="58"/>
    </row>
    <row r="593" spans="8:8" x14ac:dyDescent="0.2">
      <c r="H593" s="58"/>
    </row>
    <row r="594" spans="8:8" x14ac:dyDescent="0.2">
      <c r="H594" s="58"/>
    </row>
    <row r="595" spans="8:8" x14ac:dyDescent="0.2">
      <c r="H595" s="58"/>
    </row>
    <row r="596" spans="8:8" x14ac:dyDescent="0.2">
      <c r="H596" s="58"/>
    </row>
    <row r="597" spans="8:8" x14ac:dyDescent="0.2">
      <c r="H597" s="58"/>
    </row>
    <row r="598" spans="8:8" x14ac:dyDescent="0.2">
      <c r="H598" s="58"/>
    </row>
    <row r="599" spans="8:8" x14ac:dyDescent="0.2">
      <c r="H599" s="58"/>
    </row>
    <row r="600" spans="8:8" x14ac:dyDescent="0.2">
      <c r="H600" s="58"/>
    </row>
    <row r="601" spans="8:8" x14ac:dyDescent="0.2">
      <c r="H601" s="58"/>
    </row>
    <row r="602" spans="8:8" x14ac:dyDescent="0.2">
      <c r="H602" s="58"/>
    </row>
    <row r="603" spans="8:8" x14ac:dyDescent="0.2">
      <c r="H603" s="58"/>
    </row>
    <row r="604" spans="8:8" x14ac:dyDescent="0.2">
      <c r="H604" s="58"/>
    </row>
    <row r="605" spans="8:8" x14ac:dyDescent="0.2">
      <c r="H605" s="58"/>
    </row>
    <row r="606" spans="8:8" x14ac:dyDescent="0.2">
      <c r="H606" s="58"/>
    </row>
    <row r="607" spans="8:8" x14ac:dyDescent="0.2">
      <c r="H607" s="58"/>
    </row>
    <row r="608" spans="8:8" x14ac:dyDescent="0.2">
      <c r="H608" s="58"/>
    </row>
    <row r="609" spans="8:8" x14ac:dyDescent="0.2">
      <c r="H609" s="58"/>
    </row>
    <row r="610" spans="8:8" x14ac:dyDescent="0.2">
      <c r="H610" s="58"/>
    </row>
    <row r="611" spans="8:8" x14ac:dyDescent="0.2">
      <c r="H611" s="58"/>
    </row>
    <row r="612" spans="8:8" x14ac:dyDescent="0.2">
      <c r="H612" s="58"/>
    </row>
    <row r="613" spans="8:8" x14ac:dyDescent="0.2">
      <c r="H613" s="58"/>
    </row>
    <row r="614" spans="8:8" x14ac:dyDescent="0.2">
      <c r="H614" s="58"/>
    </row>
    <row r="615" spans="8:8" x14ac:dyDescent="0.2">
      <c r="H615" s="58"/>
    </row>
    <row r="616" spans="8:8" x14ac:dyDescent="0.2">
      <c r="H616" s="58"/>
    </row>
    <row r="617" spans="8:8" x14ac:dyDescent="0.2">
      <c r="H617" s="58"/>
    </row>
    <row r="618" spans="8:8" x14ac:dyDescent="0.2">
      <c r="H618" s="58"/>
    </row>
    <row r="619" spans="8:8" x14ac:dyDescent="0.2">
      <c r="H619" s="58"/>
    </row>
    <row r="620" spans="8:8" x14ac:dyDescent="0.2">
      <c r="H620" s="58"/>
    </row>
    <row r="621" spans="8:8" x14ac:dyDescent="0.2">
      <c r="H621" s="58"/>
    </row>
    <row r="622" spans="8:8" x14ac:dyDescent="0.2">
      <c r="H622" s="58"/>
    </row>
    <row r="623" spans="8:8" x14ac:dyDescent="0.2">
      <c r="H623" s="58"/>
    </row>
    <row r="624" spans="8:8" x14ac:dyDescent="0.2">
      <c r="H624" s="58"/>
    </row>
    <row r="625" spans="8:8" x14ac:dyDescent="0.2">
      <c r="H625" s="58"/>
    </row>
    <row r="626" spans="8:8" x14ac:dyDescent="0.2">
      <c r="H626" s="58"/>
    </row>
    <row r="627" spans="8:8" x14ac:dyDescent="0.2">
      <c r="H627" s="58"/>
    </row>
    <row r="628" spans="8:8" x14ac:dyDescent="0.2">
      <c r="H628" s="58"/>
    </row>
    <row r="629" spans="8:8" x14ac:dyDescent="0.2">
      <c r="H629" s="58"/>
    </row>
    <row r="630" spans="8:8" x14ac:dyDescent="0.2">
      <c r="H630" s="58"/>
    </row>
    <row r="631" spans="8:8" x14ac:dyDescent="0.2">
      <c r="H631" s="58"/>
    </row>
    <row r="632" spans="8:8" x14ac:dyDescent="0.2">
      <c r="H632" s="58"/>
    </row>
    <row r="633" spans="8:8" x14ac:dyDescent="0.2">
      <c r="H633" s="58"/>
    </row>
    <row r="634" spans="8:8" x14ac:dyDescent="0.2">
      <c r="H634" s="58"/>
    </row>
    <row r="635" spans="8:8" x14ac:dyDescent="0.2">
      <c r="H635" s="58"/>
    </row>
    <row r="636" spans="8:8" x14ac:dyDescent="0.2">
      <c r="H636" s="58"/>
    </row>
    <row r="637" spans="8:8" x14ac:dyDescent="0.2">
      <c r="H637" s="58"/>
    </row>
    <row r="638" spans="8:8" x14ac:dyDescent="0.2">
      <c r="H638" s="58"/>
    </row>
    <row r="639" spans="8:8" x14ac:dyDescent="0.2">
      <c r="H639" s="58"/>
    </row>
    <row r="640" spans="8:8" x14ac:dyDescent="0.2">
      <c r="H640" s="58"/>
    </row>
    <row r="641" spans="8:8" x14ac:dyDescent="0.2">
      <c r="H641" s="58"/>
    </row>
    <row r="642" spans="8:8" x14ac:dyDescent="0.2">
      <c r="H642" s="58"/>
    </row>
    <row r="643" spans="8:8" x14ac:dyDescent="0.2">
      <c r="H643" s="58"/>
    </row>
    <row r="644" spans="8:8" x14ac:dyDescent="0.2">
      <c r="H644" s="58"/>
    </row>
    <row r="645" spans="8:8" x14ac:dyDescent="0.2">
      <c r="H645" s="58"/>
    </row>
    <row r="646" spans="8:8" x14ac:dyDescent="0.2">
      <c r="H646" s="58"/>
    </row>
    <row r="647" spans="8:8" x14ac:dyDescent="0.2">
      <c r="H647" s="58"/>
    </row>
    <row r="648" spans="8:8" x14ac:dyDescent="0.2">
      <c r="H648" s="58"/>
    </row>
    <row r="649" spans="8:8" x14ac:dyDescent="0.2">
      <c r="H649" s="58"/>
    </row>
    <row r="650" spans="8:8" x14ac:dyDescent="0.2">
      <c r="H650" s="58"/>
    </row>
    <row r="651" spans="8:8" x14ac:dyDescent="0.2">
      <c r="H651" s="58"/>
    </row>
    <row r="652" spans="8:8" x14ac:dyDescent="0.2">
      <c r="H652" s="58"/>
    </row>
    <row r="653" spans="8:8" x14ac:dyDescent="0.2">
      <c r="H653" s="58"/>
    </row>
    <row r="654" spans="8:8" x14ac:dyDescent="0.2">
      <c r="H654" s="58"/>
    </row>
    <row r="655" spans="8:8" x14ac:dyDescent="0.2">
      <c r="H655" s="58"/>
    </row>
    <row r="656" spans="8:8" x14ac:dyDescent="0.2">
      <c r="H656" s="58"/>
    </row>
    <row r="657" spans="8:8" x14ac:dyDescent="0.2">
      <c r="H657" s="58"/>
    </row>
    <row r="658" spans="8:8" x14ac:dyDescent="0.2">
      <c r="H658" s="58"/>
    </row>
    <row r="659" spans="8:8" x14ac:dyDescent="0.2">
      <c r="H659" s="58"/>
    </row>
    <row r="660" spans="8:8" x14ac:dyDescent="0.2">
      <c r="H660" s="58"/>
    </row>
    <row r="661" spans="8:8" x14ac:dyDescent="0.2">
      <c r="H661" s="58"/>
    </row>
    <row r="662" spans="8:8" x14ac:dyDescent="0.2">
      <c r="H662" s="58"/>
    </row>
    <row r="663" spans="8:8" x14ac:dyDescent="0.2">
      <c r="H663" s="58"/>
    </row>
    <row r="664" spans="8:8" x14ac:dyDescent="0.2">
      <c r="H664" s="58"/>
    </row>
    <row r="665" spans="8:8" x14ac:dyDescent="0.2">
      <c r="H665" s="58"/>
    </row>
    <row r="666" spans="8:8" x14ac:dyDescent="0.2">
      <c r="H666" s="58"/>
    </row>
    <row r="667" spans="8:8" x14ac:dyDescent="0.2">
      <c r="H667" s="58"/>
    </row>
    <row r="668" spans="8:8" x14ac:dyDescent="0.2">
      <c r="H668" s="58"/>
    </row>
    <row r="669" spans="8:8" x14ac:dyDescent="0.2">
      <c r="H669" s="58"/>
    </row>
    <row r="670" spans="8:8" x14ac:dyDescent="0.2">
      <c r="H670" s="58"/>
    </row>
    <row r="671" spans="8:8" x14ac:dyDescent="0.2">
      <c r="H671" s="58"/>
    </row>
    <row r="672" spans="8:8" x14ac:dyDescent="0.2">
      <c r="H672" s="58"/>
    </row>
    <row r="673" spans="8:8" x14ac:dyDescent="0.2">
      <c r="H673" s="58"/>
    </row>
    <row r="674" spans="8:8" x14ac:dyDescent="0.2">
      <c r="H674" s="58"/>
    </row>
    <row r="675" spans="8:8" x14ac:dyDescent="0.2">
      <c r="H675" s="58"/>
    </row>
    <row r="676" spans="8:8" x14ac:dyDescent="0.2">
      <c r="H676" s="58"/>
    </row>
    <row r="677" spans="8:8" x14ac:dyDescent="0.2">
      <c r="H677" s="58"/>
    </row>
    <row r="678" spans="8:8" x14ac:dyDescent="0.2">
      <c r="H678" s="58"/>
    </row>
    <row r="679" spans="8:8" x14ac:dyDescent="0.2">
      <c r="H679" s="58"/>
    </row>
    <row r="680" spans="8:8" x14ac:dyDescent="0.2">
      <c r="H680" s="58"/>
    </row>
    <row r="681" spans="8:8" x14ac:dyDescent="0.2">
      <c r="H681" s="58"/>
    </row>
    <row r="682" spans="8:8" x14ac:dyDescent="0.2">
      <c r="H682" s="58"/>
    </row>
    <row r="683" spans="8:8" x14ac:dyDescent="0.2">
      <c r="H683" s="58"/>
    </row>
    <row r="684" spans="8:8" x14ac:dyDescent="0.2">
      <c r="H684" s="58"/>
    </row>
    <row r="685" spans="8:8" x14ac:dyDescent="0.2">
      <c r="H685" s="58"/>
    </row>
    <row r="686" spans="8:8" x14ac:dyDescent="0.2">
      <c r="H686" s="58"/>
    </row>
    <row r="687" spans="8:8" x14ac:dyDescent="0.2">
      <c r="H687" s="58"/>
    </row>
    <row r="688" spans="8:8" x14ac:dyDescent="0.2">
      <c r="H688" s="58"/>
    </row>
    <row r="689" spans="8:8" x14ac:dyDescent="0.2">
      <c r="H689" s="58"/>
    </row>
    <row r="690" spans="8:8" x14ac:dyDescent="0.2">
      <c r="H690" s="58"/>
    </row>
    <row r="691" spans="8:8" x14ac:dyDescent="0.2">
      <c r="H691" s="58"/>
    </row>
    <row r="692" spans="8:8" x14ac:dyDescent="0.2">
      <c r="H692" s="58"/>
    </row>
    <row r="693" spans="8:8" x14ac:dyDescent="0.2">
      <c r="H693" s="58"/>
    </row>
    <row r="694" spans="8:8" x14ac:dyDescent="0.2">
      <c r="H694" s="58"/>
    </row>
    <row r="695" spans="8:8" x14ac:dyDescent="0.2">
      <c r="H695" s="58"/>
    </row>
    <row r="696" spans="8:8" x14ac:dyDescent="0.2">
      <c r="H696" s="58"/>
    </row>
    <row r="697" spans="8:8" x14ac:dyDescent="0.2">
      <c r="H697" s="58"/>
    </row>
    <row r="698" spans="8:8" x14ac:dyDescent="0.2">
      <c r="H698" s="58"/>
    </row>
    <row r="699" spans="8:8" x14ac:dyDescent="0.2">
      <c r="H699" s="58"/>
    </row>
    <row r="700" spans="8:8" x14ac:dyDescent="0.2">
      <c r="H700" s="58"/>
    </row>
    <row r="701" spans="8:8" x14ac:dyDescent="0.2">
      <c r="H701" s="58"/>
    </row>
    <row r="702" spans="8:8" x14ac:dyDescent="0.2">
      <c r="H702" s="58"/>
    </row>
    <row r="703" spans="8:8" x14ac:dyDescent="0.2">
      <c r="H703" s="58"/>
    </row>
    <row r="704" spans="8:8" x14ac:dyDescent="0.2">
      <c r="H704" s="58"/>
    </row>
    <row r="705" spans="8:8" x14ac:dyDescent="0.2">
      <c r="H705" s="58"/>
    </row>
    <row r="706" spans="8:8" x14ac:dyDescent="0.2">
      <c r="H706" s="58"/>
    </row>
    <row r="707" spans="8:8" x14ac:dyDescent="0.2">
      <c r="H707" s="58"/>
    </row>
    <row r="708" spans="8:8" x14ac:dyDescent="0.2">
      <c r="H708" s="58"/>
    </row>
    <row r="709" spans="8:8" x14ac:dyDescent="0.2">
      <c r="H709" s="58"/>
    </row>
    <row r="710" spans="8:8" x14ac:dyDescent="0.2">
      <c r="H710" s="58"/>
    </row>
    <row r="711" spans="8:8" x14ac:dyDescent="0.2">
      <c r="H711" s="58"/>
    </row>
    <row r="712" spans="8:8" x14ac:dyDescent="0.2">
      <c r="H712" s="58"/>
    </row>
    <row r="713" spans="8:8" x14ac:dyDescent="0.2">
      <c r="H713" s="58"/>
    </row>
    <row r="714" spans="8:8" x14ac:dyDescent="0.2">
      <c r="H714" s="58"/>
    </row>
    <row r="715" spans="8:8" x14ac:dyDescent="0.2">
      <c r="H715" s="58"/>
    </row>
    <row r="716" spans="8:8" x14ac:dyDescent="0.2">
      <c r="H716" s="58"/>
    </row>
    <row r="717" spans="8:8" x14ac:dyDescent="0.2">
      <c r="H717" s="58"/>
    </row>
    <row r="718" spans="8:8" x14ac:dyDescent="0.2">
      <c r="H718" s="58"/>
    </row>
    <row r="719" spans="8:8" x14ac:dyDescent="0.2">
      <c r="H719" s="58"/>
    </row>
    <row r="720" spans="8:8" x14ac:dyDescent="0.2">
      <c r="H720" s="58"/>
    </row>
    <row r="721" spans="8:8" x14ac:dyDescent="0.2">
      <c r="H721" s="58"/>
    </row>
    <row r="722" spans="8:8" x14ac:dyDescent="0.2">
      <c r="H722" s="58"/>
    </row>
    <row r="723" spans="8:8" x14ac:dyDescent="0.2">
      <c r="H723" s="58"/>
    </row>
    <row r="724" spans="8:8" x14ac:dyDescent="0.2">
      <c r="H724" s="58"/>
    </row>
    <row r="725" spans="8:8" x14ac:dyDescent="0.2">
      <c r="H725" s="58"/>
    </row>
    <row r="726" spans="8:8" x14ac:dyDescent="0.2">
      <c r="H726" s="58"/>
    </row>
    <row r="727" spans="8:8" x14ac:dyDescent="0.2">
      <c r="H727" s="58"/>
    </row>
    <row r="728" spans="8:8" x14ac:dyDescent="0.2">
      <c r="H728" s="58"/>
    </row>
    <row r="729" spans="8:8" x14ac:dyDescent="0.2">
      <c r="H729" s="58"/>
    </row>
    <row r="730" spans="8:8" x14ac:dyDescent="0.2">
      <c r="H730" s="58"/>
    </row>
    <row r="731" spans="8:8" x14ac:dyDescent="0.2">
      <c r="H731" s="58"/>
    </row>
    <row r="732" spans="8:8" x14ac:dyDescent="0.2">
      <c r="H732" s="58"/>
    </row>
    <row r="733" spans="8:8" x14ac:dyDescent="0.2">
      <c r="H733" s="58"/>
    </row>
    <row r="734" spans="8:8" x14ac:dyDescent="0.2">
      <c r="H734" s="58"/>
    </row>
    <row r="735" spans="8:8" x14ac:dyDescent="0.2">
      <c r="H735" s="58"/>
    </row>
    <row r="736" spans="8:8" x14ac:dyDescent="0.2">
      <c r="H736" s="58"/>
    </row>
    <row r="737" spans="8:8" x14ac:dyDescent="0.2">
      <c r="H737" s="58"/>
    </row>
    <row r="738" spans="8:8" x14ac:dyDescent="0.2">
      <c r="H738" s="58"/>
    </row>
    <row r="739" spans="8:8" x14ac:dyDescent="0.2">
      <c r="H739" s="58"/>
    </row>
    <row r="740" spans="8:8" x14ac:dyDescent="0.2">
      <c r="H740" s="58"/>
    </row>
    <row r="741" spans="8:8" x14ac:dyDescent="0.2">
      <c r="H741" s="58"/>
    </row>
    <row r="742" spans="8:8" x14ac:dyDescent="0.2">
      <c r="H742" s="58"/>
    </row>
    <row r="743" spans="8:8" x14ac:dyDescent="0.2">
      <c r="H743" s="58"/>
    </row>
    <row r="744" spans="8:8" x14ac:dyDescent="0.2">
      <c r="H744" s="58"/>
    </row>
    <row r="745" spans="8:8" x14ac:dyDescent="0.2">
      <c r="H745" s="58"/>
    </row>
    <row r="746" spans="8:8" x14ac:dyDescent="0.2">
      <c r="H746" s="58"/>
    </row>
    <row r="747" spans="8:8" x14ac:dyDescent="0.2">
      <c r="H747" s="58"/>
    </row>
    <row r="748" spans="8:8" x14ac:dyDescent="0.2">
      <c r="H748" s="58"/>
    </row>
    <row r="749" spans="8:8" x14ac:dyDescent="0.2">
      <c r="H749" s="58"/>
    </row>
    <row r="750" spans="8:8" x14ac:dyDescent="0.2">
      <c r="H750" s="58"/>
    </row>
    <row r="751" spans="8:8" x14ac:dyDescent="0.2">
      <c r="H751" s="58"/>
    </row>
    <row r="752" spans="8:8" x14ac:dyDescent="0.2">
      <c r="H752" s="58"/>
    </row>
    <row r="753" spans="8:8" x14ac:dyDescent="0.2">
      <c r="H753" s="58"/>
    </row>
    <row r="754" spans="8:8" x14ac:dyDescent="0.2">
      <c r="H754" s="58"/>
    </row>
    <row r="755" spans="8:8" x14ac:dyDescent="0.2">
      <c r="H755" s="58"/>
    </row>
    <row r="756" spans="8:8" x14ac:dyDescent="0.2">
      <c r="H756" s="58"/>
    </row>
    <row r="757" spans="8:8" x14ac:dyDescent="0.2">
      <c r="H757" s="58"/>
    </row>
    <row r="758" spans="8:8" x14ac:dyDescent="0.2">
      <c r="H758" s="58"/>
    </row>
    <row r="759" spans="8:8" x14ac:dyDescent="0.2">
      <c r="H759" s="58"/>
    </row>
    <row r="760" spans="8:8" x14ac:dyDescent="0.2">
      <c r="H760" s="58"/>
    </row>
    <row r="761" spans="8:8" x14ac:dyDescent="0.2">
      <c r="H761" s="58"/>
    </row>
    <row r="762" spans="8:8" x14ac:dyDescent="0.2">
      <c r="H762" s="58"/>
    </row>
    <row r="763" spans="8:8" x14ac:dyDescent="0.2">
      <c r="H763" s="58"/>
    </row>
    <row r="764" spans="8:8" x14ac:dyDescent="0.2">
      <c r="H764" s="58"/>
    </row>
    <row r="765" spans="8:8" x14ac:dyDescent="0.2">
      <c r="H765" s="58"/>
    </row>
    <row r="766" spans="8:8" x14ac:dyDescent="0.2">
      <c r="H766" s="58"/>
    </row>
    <row r="767" spans="8:8" x14ac:dyDescent="0.2">
      <c r="H767" s="58"/>
    </row>
    <row r="768" spans="8:8" x14ac:dyDescent="0.2">
      <c r="H768" s="58"/>
    </row>
    <row r="769" spans="8:8" x14ac:dyDescent="0.2">
      <c r="H769" s="58"/>
    </row>
    <row r="770" spans="8:8" x14ac:dyDescent="0.2">
      <c r="H770" s="58"/>
    </row>
    <row r="771" spans="8:8" x14ac:dyDescent="0.2">
      <c r="H771" s="58"/>
    </row>
    <row r="772" spans="8:8" x14ac:dyDescent="0.2">
      <c r="H772" s="58"/>
    </row>
    <row r="773" spans="8:8" x14ac:dyDescent="0.2">
      <c r="H773" s="58"/>
    </row>
    <row r="774" spans="8:8" x14ac:dyDescent="0.2">
      <c r="H774" s="58"/>
    </row>
    <row r="775" spans="8:8" x14ac:dyDescent="0.2">
      <c r="H775" s="58"/>
    </row>
    <row r="776" spans="8:8" x14ac:dyDescent="0.2">
      <c r="H776" s="58"/>
    </row>
    <row r="777" spans="8:8" x14ac:dyDescent="0.2">
      <c r="H777" s="58"/>
    </row>
    <row r="778" spans="8:8" x14ac:dyDescent="0.2">
      <c r="H778" s="58"/>
    </row>
    <row r="779" spans="8:8" x14ac:dyDescent="0.2">
      <c r="H779" s="58"/>
    </row>
    <row r="780" spans="8:8" x14ac:dyDescent="0.2">
      <c r="H780" s="58"/>
    </row>
    <row r="781" spans="8:8" x14ac:dyDescent="0.2">
      <c r="H781" s="58"/>
    </row>
    <row r="782" spans="8:8" x14ac:dyDescent="0.2">
      <c r="H782" s="58"/>
    </row>
    <row r="783" spans="8:8" x14ac:dyDescent="0.2">
      <c r="H783" s="58"/>
    </row>
    <row r="784" spans="8:8" x14ac:dyDescent="0.2">
      <c r="H784" s="58"/>
    </row>
    <row r="785" spans="8:8" x14ac:dyDescent="0.2">
      <c r="H785" s="58"/>
    </row>
    <row r="786" spans="8:8" x14ac:dyDescent="0.2">
      <c r="H786" s="58"/>
    </row>
    <row r="787" spans="8:8" x14ac:dyDescent="0.2">
      <c r="H787" s="58"/>
    </row>
    <row r="788" spans="8:8" x14ac:dyDescent="0.2">
      <c r="H788" s="58"/>
    </row>
    <row r="789" spans="8:8" x14ac:dyDescent="0.2">
      <c r="H789" s="58"/>
    </row>
    <row r="790" spans="8:8" x14ac:dyDescent="0.2">
      <c r="H790" s="58"/>
    </row>
    <row r="791" spans="8:8" x14ac:dyDescent="0.2">
      <c r="H791" s="58"/>
    </row>
    <row r="792" spans="8:8" x14ac:dyDescent="0.2">
      <c r="H792" s="58"/>
    </row>
    <row r="793" spans="8:8" x14ac:dyDescent="0.2">
      <c r="H793" s="58"/>
    </row>
    <row r="794" spans="8:8" x14ac:dyDescent="0.2">
      <c r="H794" s="58"/>
    </row>
    <row r="795" spans="8:8" x14ac:dyDescent="0.2">
      <c r="H795" s="58"/>
    </row>
    <row r="796" spans="8:8" x14ac:dyDescent="0.2">
      <c r="H796" s="58"/>
    </row>
    <row r="797" spans="8:8" x14ac:dyDescent="0.2">
      <c r="H797" s="58"/>
    </row>
    <row r="798" spans="8:8" x14ac:dyDescent="0.2">
      <c r="H798" s="58"/>
    </row>
    <row r="799" spans="8:8" x14ac:dyDescent="0.2">
      <c r="H799" s="58"/>
    </row>
    <row r="800" spans="8:8" x14ac:dyDescent="0.2">
      <c r="H800" s="58"/>
    </row>
    <row r="801" spans="8:8" x14ac:dyDescent="0.2">
      <c r="H801" s="58"/>
    </row>
    <row r="802" spans="8:8" x14ac:dyDescent="0.2">
      <c r="H802" s="58"/>
    </row>
    <row r="803" spans="8:8" x14ac:dyDescent="0.2">
      <c r="H803" s="58"/>
    </row>
    <row r="804" spans="8:8" x14ac:dyDescent="0.2">
      <c r="H804" s="58"/>
    </row>
    <row r="805" spans="8:8" x14ac:dyDescent="0.2">
      <c r="H805" s="58"/>
    </row>
    <row r="806" spans="8:8" x14ac:dyDescent="0.2">
      <c r="H806" s="58"/>
    </row>
    <row r="807" spans="8:8" x14ac:dyDescent="0.2">
      <c r="H807" s="58"/>
    </row>
    <row r="808" spans="8:8" x14ac:dyDescent="0.2">
      <c r="H808" s="58"/>
    </row>
    <row r="809" spans="8:8" x14ac:dyDescent="0.2">
      <c r="H809" s="58"/>
    </row>
    <row r="810" spans="8:8" x14ac:dyDescent="0.2">
      <c r="H810" s="58"/>
    </row>
    <row r="811" spans="8:8" x14ac:dyDescent="0.2">
      <c r="H811" s="58"/>
    </row>
    <row r="812" spans="8:8" x14ac:dyDescent="0.2">
      <c r="H812" s="58"/>
    </row>
    <row r="813" spans="8:8" x14ac:dyDescent="0.2">
      <c r="H813" s="58"/>
    </row>
    <row r="814" spans="8:8" x14ac:dyDescent="0.2">
      <c r="H814" s="58"/>
    </row>
    <row r="815" spans="8:8" x14ac:dyDescent="0.2">
      <c r="H815" s="58"/>
    </row>
    <row r="816" spans="8:8" x14ac:dyDescent="0.2">
      <c r="H816" s="58"/>
    </row>
    <row r="817" spans="8:8" x14ac:dyDescent="0.2">
      <c r="H817" s="58"/>
    </row>
    <row r="818" spans="8:8" x14ac:dyDescent="0.2">
      <c r="H818" s="58"/>
    </row>
    <row r="819" spans="8:8" x14ac:dyDescent="0.2">
      <c r="H819" s="58"/>
    </row>
    <row r="820" spans="8:8" x14ac:dyDescent="0.2">
      <c r="H820" s="58"/>
    </row>
    <row r="821" spans="8:8" x14ac:dyDescent="0.2">
      <c r="H821" s="58"/>
    </row>
    <row r="822" spans="8:8" x14ac:dyDescent="0.2">
      <c r="H822" s="58"/>
    </row>
    <row r="823" spans="8:8" x14ac:dyDescent="0.2">
      <c r="H823" s="58"/>
    </row>
    <row r="824" spans="8:8" x14ac:dyDescent="0.2">
      <c r="H824" s="58"/>
    </row>
    <row r="825" spans="8:8" x14ac:dyDescent="0.2">
      <c r="H825" s="58"/>
    </row>
    <row r="826" spans="8:8" x14ac:dyDescent="0.2">
      <c r="H826" s="58"/>
    </row>
    <row r="827" spans="8:8" x14ac:dyDescent="0.2">
      <c r="H827" s="58"/>
    </row>
    <row r="828" spans="8:8" x14ac:dyDescent="0.2">
      <c r="H828" s="58"/>
    </row>
    <row r="829" spans="8:8" x14ac:dyDescent="0.2">
      <c r="H829" s="58"/>
    </row>
    <row r="830" spans="8:8" x14ac:dyDescent="0.2">
      <c r="H830" s="58"/>
    </row>
    <row r="831" spans="8:8" x14ac:dyDescent="0.2">
      <c r="H831" s="58"/>
    </row>
    <row r="832" spans="8:8" x14ac:dyDescent="0.2">
      <c r="H832" s="58"/>
    </row>
    <row r="833" spans="8:8" x14ac:dyDescent="0.2">
      <c r="H833" s="58"/>
    </row>
    <row r="834" spans="8:8" x14ac:dyDescent="0.2">
      <c r="H834" s="58"/>
    </row>
    <row r="835" spans="8:8" x14ac:dyDescent="0.2">
      <c r="H835" s="58"/>
    </row>
    <row r="836" spans="8:8" x14ac:dyDescent="0.2">
      <c r="H836" s="58"/>
    </row>
    <row r="837" spans="8:8" x14ac:dyDescent="0.2">
      <c r="H837" s="58"/>
    </row>
    <row r="838" spans="8:8" x14ac:dyDescent="0.2">
      <c r="H838" s="58"/>
    </row>
    <row r="839" spans="8:8" x14ac:dyDescent="0.2">
      <c r="H839" s="58"/>
    </row>
    <row r="840" spans="8:8" x14ac:dyDescent="0.2">
      <c r="H840" s="58"/>
    </row>
    <row r="841" spans="8:8" x14ac:dyDescent="0.2">
      <c r="H841" s="58"/>
    </row>
    <row r="842" spans="8:8" x14ac:dyDescent="0.2">
      <c r="H842" s="58"/>
    </row>
    <row r="843" spans="8:8" x14ac:dyDescent="0.2">
      <c r="H843" s="58"/>
    </row>
    <row r="844" spans="8:8" x14ac:dyDescent="0.2">
      <c r="H844" s="58"/>
    </row>
    <row r="845" spans="8:8" x14ac:dyDescent="0.2">
      <c r="H845" s="58"/>
    </row>
    <row r="846" spans="8:8" x14ac:dyDescent="0.2">
      <c r="H846" s="58"/>
    </row>
    <row r="847" spans="8:8" x14ac:dyDescent="0.2">
      <c r="H847" s="58"/>
    </row>
    <row r="848" spans="8:8" x14ac:dyDescent="0.2">
      <c r="H848" s="58"/>
    </row>
    <row r="849" spans="8:8" x14ac:dyDescent="0.2">
      <c r="H849" s="58"/>
    </row>
    <row r="850" spans="8:8" x14ac:dyDescent="0.2">
      <c r="H850" s="58"/>
    </row>
    <row r="851" spans="8:8" x14ac:dyDescent="0.2">
      <c r="H851" s="58"/>
    </row>
    <row r="852" spans="8:8" x14ac:dyDescent="0.2">
      <c r="H852" s="58"/>
    </row>
    <row r="853" spans="8:8" x14ac:dyDescent="0.2">
      <c r="H853" s="58"/>
    </row>
    <row r="854" spans="8:8" x14ac:dyDescent="0.2">
      <c r="H854" s="58"/>
    </row>
    <row r="855" spans="8:8" x14ac:dyDescent="0.2">
      <c r="H855" s="58"/>
    </row>
    <row r="856" spans="8:8" x14ac:dyDescent="0.2">
      <c r="H856" s="58"/>
    </row>
    <row r="857" spans="8:8" x14ac:dyDescent="0.2">
      <c r="H857" s="58"/>
    </row>
    <row r="858" spans="8:8" x14ac:dyDescent="0.2">
      <c r="H858" s="58"/>
    </row>
    <row r="859" spans="8:8" x14ac:dyDescent="0.2">
      <c r="H859" s="58"/>
    </row>
    <row r="860" spans="8:8" x14ac:dyDescent="0.2">
      <c r="H860" s="58"/>
    </row>
    <row r="861" spans="8:8" x14ac:dyDescent="0.2">
      <c r="H861" s="58"/>
    </row>
    <row r="862" spans="8:8" x14ac:dyDescent="0.2">
      <c r="H862" s="58"/>
    </row>
    <row r="863" spans="8:8" x14ac:dyDescent="0.2">
      <c r="H863" s="58"/>
    </row>
    <row r="864" spans="8:8" x14ac:dyDescent="0.2">
      <c r="H864" s="58"/>
    </row>
    <row r="865" spans="8:8" x14ac:dyDescent="0.2">
      <c r="H865" s="58"/>
    </row>
    <row r="866" spans="8:8" x14ac:dyDescent="0.2">
      <c r="H866" s="58"/>
    </row>
    <row r="867" spans="8:8" x14ac:dyDescent="0.2">
      <c r="H867" s="58"/>
    </row>
    <row r="868" spans="8:8" x14ac:dyDescent="0.2">
      <c r="H868" s="58"/>
    </row>
    <row r="869" spans="8:8" x14ac:dyDescent="0.2">
      <c r="H869" s="58"/>
    </row>
    <row r="870" spans="8:8" x14ac:dyDescent="0.2">
      <c r="H870" s="58"/>
    </row>
    <row r="871" spans="8:8" x14ac:dyDescent="0.2">
      <c r="H871" s="58"/>
    </row>
    <row r="872" spans="8:8" x14ac:dyDescent="0.2">
      <c r="H872" s="58"/>
    </row>
    <row r="873" spans="8:8" x14ac:dyDescent="0.2">
      <c r="H873" s="58"/>
    </row>
    <row r="874" spans="8:8" x14ac:dyDescent="0.2">
      <c r="H874" s="58"/>
    </row>
    <row r="875" spans="8:8" x14ac:dyDescent="0.2">
      <c r="H875" s="58"/>
    </row>
    <row r="876" spans="8:8" x14ac:dyDescent="0.2">
      <c r="H876" s="58"/>
    </row>
    <row r="877" spans="8:8" x14ac:dyDescent="0.2">
      <c r="H877" s="58"/>
    </row>
    <row r="878" spans="8:8" x14ac:dyDescent="0.2">
      <c r="H878" s="58"/>
    </row>
    <row r="879" spans="8:8" x14ac:dyDescent="0.2">
      <c r="H879" s="58"/>
    </row>
    <row r="880" spans="8:8" x14ac:dyDescent="0.2">
      <c r="H880" s="58"/>
    </row>
    <row r="881" spans="8:8" x14ac:dyDescent="0.2">
      <c r="H881" s="58"/>
    </row>
    <row r="882" spans="8:8" x14ac:dyDescent="0.2">
      <c r="H882" s="58"/>
    </row>
    <row r="883" spans="8:8" x14ac:dyDescent="0.2">
      <c r="H883" s="58"/>
    </row>
    <row r="884" spans="8:8" x14ac:dyDescent="0.2">
      <c r="H884" s="58"/>
    </row>
    <row r="885" spans="8:8" x14ac:dyDescent="0.2">
      <c r="H885" s="58"/>
    </row>
    <row r="886" spans="8:8" x14ac:dyDescent="0.2">
      <c r="H886" s="58"/>
    </row>
    <row r="887" spans="8:8" x14ac:dyDescent="0.2">
      <c r="H887" s="58"/>
    </row>
    <row r="888" spans="8:8" x14ac:dyDescent="0.2">
      <c r="H888" s="58"/>
    </row>
    <row r="889" spans="8:8" x14ac:dyDescent="0.2">
      <c r="H889" s="58"/>
    </row>
    <row r="890" spans="8:8" x14ac:dyDescent="0.2">
      <c r="H890" s="58"/>
    </row>
    <row r="891" spans="8:8" x14ac:dyDescent="0.2">
      <c r="H891" s="58"/>
    </row>
    <row r="892" spans="8:8" x14ac:dyDescent="0.2">
      <c r="H892" s="58"/>
    </row>
    <row r="893" spans="8:8" x14ac:dyDescent="0.2">
      <c r="H893" s="58"/>
    </row>
    <row r="894" spans="8:8" x14ac:dyDescent="0.2">
      <c r="H894" s="58"/>
    </row>
    <row r="895" spans="8:8" x14ac:dyDescent="0.2">
      <c r="H895" s="58"/>
    </row>
    <row r="896" spans="8:8" x14ac:dyDescent="0.2">
      <c r="H896" s="58"/>
    </row>
    <row r="897" spans="8:8" x14ac:dyDescent="0.2">
      <c r="H897" s="58"/>
    </row>
    <row r="898" spans="8:8" x14ac:dyDescent="0.2">
      <c r="H898" s="58"/>
    </row>
    <row r="899" spans="8:8" x14ac:dyDescent="0.2">
      <c r="H899" s="58"/>
    </row>
    <row r="900" spans="8:8" x14ac:dyDescent="0.2">
      <c r="H900" s="58"/>
    </row>
    <row r="901" spans="8:8" x14ac:dyDescent="0.2">
      <c r="H901" s="58"/>
    </row>
    <row r="902" spans="8:8" x14ac:dyDescent="0.2">
      <c r="H902" s="58"/>
    </row>
    <row r="903" spans="8:8" x14ac:dyDescent="0.2">
      <c r="H903" s="58"/>
    </row>
    <row r="904" spans="8:8" x14ac:dyDescent="0.2">
      <c r="H904" s="58"/>
    </row>
    <row r="905" spans="8:8" x14ac:dyDescent="0.2">
      <c r="H905" s="58"/>
    </row>
    <row r="906" spans="8:8" x14ac:dyDescent="0.2">
      <c r="H906" s="58"/>
    </row>
    <row r="907" spans="8:8" x14ac:dyDescent="0.2">
      <c r="H907" s="58"/>
    </row>
    <row r="908" spans="8:8" x14ac:dyDescent="0.2">
      <c r="H908" s="58"/>
    </row>
    <row r="909" spans="8:8" x14ac:dyDescent="0.2">
      <c r="H909" s="58"/>
    </row>
    <row r="910" spans="8:8" x14ac:dyDescent="0.2">
      <c r="H910" s="58"/>
    </row>
    <row r="911" spans="8:8" x14ac:dyDescent="0.2">
      <c r="H911" s="58"/>
    </row>
    <row r="912" spans="8:8" x14ac:dyDescent="0.2">
      <c r="H912" s="58"/>
    </row>
    <row r="913" spans="8:8" x14ac:dyDescent="0.2">
      <c r="H913" s="58"/>
    </row>
    <row r="914" spans="8:8" x14ac:dyDescent="0.2">
      <c r="H914" s="58"/>
    </row>
    <row r="915" spans="8:8" x14ac:dyDescent="0.2">
      <c r="H915" s="58"/>
    </row>
    <row r="916" spans="8:8" x14ac:dyDescent="0.2">
      <c r="H916" s="58"/>
    </row>
    <row r="917" spans="8:8" x14ac:dyDescent="0.2">
      <c r="H917" s="58"/>
    </row>
    <row r="918" spans="8:8" x14ac:dyDescent="0.2">
      <c r="H918" s="58"/>
    </row>
    <row r="919" spans="8:8" x14ac:dyDescent="0.2">
      <c r="H919" s="58"/>
    </row>
    <row r="920" spans="8:8" x14ac:dyDescent="0.2">
      <c r="H920" s="58"/>
    </row>
    <row r="921" spans="8:8" x14ac:dyDescent="0.2">
      <c r="H921" s="58"/>
    </row>
    <row r="922" spans="8:8" x14ac:dyDescent="0.2">
      <c r="H922" s="58"/>
    </row>
    <row r="923" spans="8:8" x14ac:dyDescent="0.2">
      <c r="H923" s="58"/>
    </row>
    <row r="924" spans="8:8" x14ac:dyDescent="0.2">
      <c r="H924" s="58"/>
    </row>
    <row r="925" spans="8:8" x14ac:dyDescent="0.2">
      <c r="H925" s="58"/>
    </row>
    <row r="926" spans="8:8" x14ac:dyDescent="0.2">
      <c r="H926" s="58"/>
    </row>
    <row r="927" spans="8:8" x14ac:dyDescent="0.2">
      <c r="H927" s="58"/>
    </row>
    <row r="928" spans="8:8" x14ac:dyDescent="0.2">
      <c r="H928" s="58"/>
    </row>
    <row r="929" spans="8:8" x14ac:dyDescent="0.2">
      <c r="H929" s="58"/>
    </row>
    <row r="930" spans="8:8" x14ac:dyDescent="0.2">
      <c r="H930" s="58"/>
    </row>
    <row r="931" spans="8:8" x14ac:dyDescent="0.2">
      <c r="H931" s="58"/>
    </row>
    <row r="932" spans="8:8" x14ac:dyDescent="0.2">
      <c r="H932" s="58"/>
    </row>
    <row r="933" spans="8:8" x14ac:dyDescent="0.2">
      <c r="H933" s="58"/>
    </row>
    <row r="934" spans="8:8" x14ac:dyDescent="0.2">
      <c r="H934" s="58"/>
    </row>
    <row r="935" spans="8:8" x14ac:dyDescent="0.2">
      <c r="H935" s="58"/>
    </row>
    <row r="936" spans="8:8" x14ac:dyDescent="0.2">
      <c r="H936" s="58"/>
    </row>
    <row r="937" spans="8:8" x14ac:dyDescent="0.2">
      <c r="H937" s="58"/>
    </row>
    <row r="938" spans="8:8" x14ac:dyDescent="0.2">
      <c r="H938" s="58"/>
    </row>
    <row r="939" spans="8:8" x14ac:dyDescent="0.2">
      <c r="H939" s="58"/>
    </row>
    <row r="940" spans="8:8" x14ac:dyDescent="0.2">
      <c r="H940" s="58"/>
    </row>
    <row r="941" spans="8:8" x14ac:dyDescent="0.2">
      <c r="H941" s="58"/>
    </row>
    <row r="942" spans="8:8" x14ac:dyDescent="0.2">
      <c r="H942" s="58"/>
    </row>
    <row r="943" spans="8:8" x14ac:dyDescent="0.2">
      <c r="H943" s="58"/>
    </row>
    <row r="944" spans="8:8" x14ac:dyDescent="0.2">
      <c r="H944" s="58"/>
    </row>
    <row r="945" spans="8:8" x14ac:dyDescent="0.2">
      <c r="H945" s="58"/>
    </row>
    <row r="946" spans="8:8" x14ac:dyDescent="0.2">
      <c r="H946" s="58"/>
    </row>
    <row r="947" spans="8:8" x14ac:dyDescent="0.2">
      <c r="H947" s="58"/>
    </row>
    <row r="948" spans="8:8" x14ac:dyDescent="0.2">
      <c r="H948" s="58"/>
    </row>
    <row r="949" spans="8:8" x14ac:dyDescent="0.2">
      <c r="H949" s="58"/>
    </row>
    <row r="950" spans="8:8" x14ac:dyDescent="0.2">
      <c r="H950" s="58"/>
    </row>
    <row r="951" spans="8:8" x14ac:dyDescent="0.2">
      <c r="H951" s="58"/>
    </row>
    <row r="952" spans="8:8" x14ac:dyDescent="0.2">
      <c r="H952" s="58"/>
    </row>
    <row r="953" spans="8:8" x14ac:dyDescent="0.2">
      <c r="H953" s="58"/>
    </row>
    <row r="954" spans="8:8" x14ac:dyDescent="0.2">
      <c r="H954" s="58"/>
    </row>
    <row r="955" spans="8:8" x14ac:dyDescent="0.2">
      <c r="H955" s="58"/>
    </row>
    <row r="956" spans="8:8" x14ac:dyDescent="0.2">
      <c r="H956" s="58"/>
    </row>
    <row r="957" spans="8:8" x14ac:dyDescent="0.2">
      <c r="H957" s="58"/>
    </row>
    <row r="958" spans="8:8" x14ac:dyDescent="0.2">
      <c r="H958" s="58"/>
    </row>
    <row r="959" spans="8:8" x14ac:dyDescent="0.2">
      <c r="H959" s="58"/>
    </row>
    <row r="960" spans="8:8" x14ac:dyDescent="0.2">
      <c r="H960" s="58"/>
    </row>
    <row r="961" spans="8:8" x14ac:dyDescent="0.2">
      <c r="H961" s="58"/>
    </row>
    <row r="962" spans="8:8" x14ac:dyDescent="0.2">
      <c r="H962" s="58"/>
    </row>
    <row r="963" spans="8:8" x14ac:dyDescent="0.2">
      <c r="H963" s="58"/>
    </row>
    <row r="964" spans="8:8" x14ac:dyDescent="0.2">
      <c r="H964" s="58"/>
    </row>
    <row r="965" spans="8:8" x14ac:dyDescent="0.2">
      <c r="H965" s="58"/>
    </row>
    <row r="966" spans="8:8" x14ac:dyDescent="0.2">
      <c r="H966" s="58"/>
    </row>
    <row r="967" spans="8:8" x14ac:dyDescent="0.2">
      <c r="H967" s="58"/>
    </row>
    <row r="968" spans="8:8" x14ac:dyDescent="0.2">
      <c r="H968" s="58"/>
    </row>
    <row r="969" spans="8:8" x14ac:dyDescent="0.2">
      <c r="H969" s="58"/>
    </row>
    <row r="970" spans="8:8" x14ac:dyDescent="0.2">
      <c r="H970" s="58"/>
    </row>
    <row r="971" spans="8:8" x14ac:dyDescent="0.2">
      <c r="H971" s="58"/>
    </row>
    <row r="972" spans="8:8" x14ac:dyDescent="0.2">
      <c r="H972" s="58"/>
    </row>
    <row r="973" spans="8:8" x14ac:dyDescent="0.2">
      <c r="H973" s="58"/>
    </row>
  </sheetData>
  <customSheetViews>
    <customSheetView guid="{9219A274-04A5-42E8-8374-3BC6494FD56C}" scale="85" fitToPage="1" hiddenColumns="1" state="hidden">
      <pageMargins left="0.17" right="0.17" top="0.17" bottom="0.17" header="0.17" footer="0.19"/>
      <pageSetup scale="76" fitToHeight="2" orientation="portrait" horizontalDpi="4294967292" r:id="rId1"/>
      <headerFooter alignWithMargins="0"/>
    </customSheetView>
    <customSheetView guid="{1505B77C-B056-425E-B779-364644EA805F}" scale="85" fitToPage="1" hiddenColumns="1" state="hidden">
      <pageMargins left="0.17" right="0.17" top="0.17" bottom="0.17" header="0.17" footer="0.19"/>
      <pageSetup scale="76" fitToHeight="2" orientation="portrait" horizontalDpi="4294967292" r:id="rId2"/>
      <headerFooter alignWithMargins="0"/>
    </customSheetView>
    <customSheetView guid="{3BFEB017-83A3-42E6-A2E3-7866E09B5A08}" scale="85" fitToPage="1" hiddenColumns="1" state="hidden">
      <pageMargins left="0.17" right="0.17" top="0.17" bottom="0.17" header="0.17" footer="0.19"/>
      <pageSetup scale="76" fitToHeight="2" orientation="portrait" horizontalDpi="4294967292" r:id="rId3"/>
      <headerFooter alignWithMargins="0"/>
    </customSheetView>
    <customSheetView guid="{F7E2D002-4EAF-4D09-B3A1-1F59DD4D11CA}" scale="85" fitToPage="1" hiddenColumns="1" state="hidden">
      <pageMargins left="0.17" right="0.17" top="0.17" bottom="0.17" header="0.17" footer="0.19"/>
      <pageSetup scale="76" fitToHeight="2" orientation="portrait" horizontalDpi="4294967292" r:id="rId4"/>
      <headerFooter alignWithMargins="0"/>
    </customSheetView>
    <customSheetView guid="{5A09CCEA-C4C9-4D9E-B299-3B8EFC62C390}" scale="85" fitToPage="1" hiddenColumns="1" state="hidden">
      <pageMargins left="0.17" right="0.17" top="0.17" bottom="0.17" header="0.17" footer="0.19"/>
      <pageSetup scale="76" fitToHeight="2" orientation="portrait" horizontalDpi="4294967292" r:id="rId5"/>
      <headerFooter alignWithMargins="0"/>
    </customSheetView>
  </customSheetViews>
  <phoneticPr fontId="0" type="noConversion"/>
  <pageMargins left="0.17" right="0.17" top="0.17" bottom="0.17" header="0.17" footer="0.19"/>
  <pageSetup scale="76" fitToHeight="2" orientation="portrait" horizontalDpi="4294967292" r:id="rId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B04C5-5AAD-4E57-9D91-40050595A87C}">
  <sheetPr codeName="Sheet6"/>
  <dimension ref="A1:D45"/>
  <sheetViews>
    <sheetView workbookViewId="0"/>
  </sheetViews>
  <sheetFormatPr defaultRowHeight="12.75" x14ac:dyDescent="0.2"/>
  <cols>
    <col min="1" max="1" width="63.5703125" bestFit="1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166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3" spans="1:4" x14ac:dyDescent="0.2">
      <c r="A13" t="s">
        <v>160</v>
      </c>
      <c r="B13" s="3"/>
      <c r="C13" s="3">
        <v>0</v>
      </c>
      <c r="D13" s="3">
        <v>0</v>
      </c>
    </row>
    <row r="15" spans="1:4" x14ac:dyDescent="0.2">
      <c r="A15" t="s">
        <v>158</v>
      </c>
    </row>
    <row r="16" spans="1:4" x14ac:dyDescent="0.2">
      <c r="A16" t="s">
        <v>158</v>
      </c>
    </row>
    <row r="17" spans="1:4" x14ac:dyDescent="0.2">
      <c r="A17" t="s">
        <v>158</v>
      </c>
    </row>
    <row r="18" spans="1:4" x14ac:dyDescent="0.2">
      <c r="A18" t="s">
        <v>161</v>
      </c>
      <c r="B18" s="3">
        <f>SUM(B13:B17)</f>
        <v>0</v>
      </c>
      <c r="C18" s="3">
        <f>SUM(C13:C17)</f>
        <v>0</v>
      </c>
      <c r="D18" s="3">
        <f>SUM(D13:D17)</f>
        <v>0</v>
      </c>
    </row>
    <row r="20" spans="1:4" x14ac:dyDescent="0.2">
      <c r="A20" t="s">
        <v>160</v>
      </c>
    </row>
    <row r="21" spans="1:4" x14ac:dyDescent="0.2">
      <c r="A21" t="s">
        <v>158</v>
      </c>
    </row>
    <row r="22" spans="1:4" x14ac:dyDescent="0.2">
      <c r="A22" t="s">
        <v>158</v>
      </c>
    </row>
    <row r="23" spans="1:4" x14ac:dyDescent="0.2">
      <c r="A23" t="s">
        <v>158</v>
      </c>
    </row>
    <row r="24" spans="1:4" x14ac:dyDescent="0.2">
      <c r="A24" t="s">
        <v>158</v>
      </c>
    </row>
    <row r="25" spans="1:4" x14ac:dyDescent="0.2">
      <c r="A25" t="s">
        <v>161</v>
      </c>
      <c r="B25">
        <f>SUM(B20:B24)</f>
        <v>0</v>
      </c>
      <c r="C25">
        <f>SUM(C20:C24)</f>
        <v>0</v>
      </c>
      <c r="D25">
        <f>SUM(D20:D24)</f>
        <v>0</v>
      </c>
    </row>
    <row r="27" spans="1:4" x14ac:dyDescent="0.2">
      <c r="B27" s="3">
        <f>B18+B25</f>
        <v>0</v>
      </c>
      <c r="C27" s="3">
        <f>C18+C25</f>
        <v>0</v>
      </c>
      <c r="D27" s="3">
        <f>D18+D25</f>
        <v>0</v>
      </c>
    </row>
    <row r="31" spans="1:4" x14ac:dyDescent="0.2">
      <c r="A31" t="s">
        <v>160</v>
      </c>
    </row>
    <row r="32" spans="1:4" x14ac:dyDescent="0.2">
      <c r="A32" t="s">
        <v>158</v>
      </c>
    </row>
    <row r="33" spans="1:4" x14ac:dyDescent="0.2">
      <c r="A33" t="s">
        <v>158</v>
      </c>
    </row>
    <row r="34" spans="1:4" x14ac:dyDescent="0.2">
      <c r="A34" t="s">
        <v>158</v>
      </c>
    </row>
    <row r="35" spans="1:4" x14ac:dyDescent="0.2">
      <c r="A35" t="s">
        <v>158</v>
      </c>
    </row>
    <row r="36" spans="1:4" x14ac:dyDescent="0.2">
      <c r="A36" t="s">
        <v>161</v>
      </c>
      <c r="B36" s="2">
        <f>SUM(B32:B35)</f>
        <v>0</v>
      </c>
      <c r="C36" s="2">
        <f>SUM(C32:C35)</f>
        <v>0</v>
      </c>
      <c r="D36" s="2">
        <f>SUM(D32:D35)</f>
        <v>0</v>
      </c>
    </row>
    <row r="38" spans="1:4" x14ac:dyDescent="0.2">
      <c r="A38" t="s">
        <v>160</v>
      </c>
    </row>
    <row r="39" spans="1:4" x14ac:dyDescent="0.2">
      <c r="A39" t="s">
        <v>158</v>
      </c>
    </row>
    <row r="40" spans="1:4" x14ac:dyDescent="0.2">
      <c r="A40" t="s">
        <v>158</v>
      </c>
    </row>
    <row r="42" spans="1:4" x14ac:dyDescent="0.2">
      <c r="A42" t="s">
        <v>158</v>
      </c>
    </row>
    <row r="43" spans="1:4" x14ac:dyDescent="0.2">
      <c r="A43" t="s">
        <v>161</v>
      </c>
      <c r="B43" s="2">
        <f>SUM(B39:B42)</f>
        <v>0</v>
      </c>
      <c r="C43" s="2">
        <f>SUM(C39:C42)</f>
        <v>0</v>
      </c>
      <c r="D43" s="2">
        <f>SUM(D39:D42)</f>
        <v>0</v>
      </c>
    </row>
    <row r="45" spans="1:4" x14ac:dyDescent="0.2">
      <c r="B45" s="3">
        <f>B43+B36+B25+B18</f>
        <v>0</v>
      </c>
      <c r="C45" s="3">
        <f>C43+C36+C25+C18</f>
        <v>0</v>
      </c>
      <c r="D45" s="3">
        <f>D43+D36+D25+D18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2DF5-F2EE-40BA-A2EE-47B595CF4E4A}">
  <sheetPr codeName="Sheet9"/>
  <dimension ref="A1:D41"/>
  <sheetViews>
    <sheetView workbookViewId="0"/>
  </sheetViews>
  <sheetFormatPr defaultRowHeight="12.75" x14ac:dyDescent="0.2"/>
  <cols>
    <col min="1" max="1" width="58.42578125" bestFit="1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167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1" spans="1:4" x14ac:dyDescent="0.2">
      <c r="B11" s="3"/>
      <c r="C11" s="3"/>
      <c r="D11" s="3"/>
    </row>
    <row r="13" spans="1:4" x14ac:dyDescent="0.2">
      <c r="B13" s="3" t="e">
        <f>Budget!#REF!</f>
        <v>#REF!</v>
      </c>
      <c r="C13" s="3" t="e">
        <f>B13</f>
        <v>#REF!</v>
      </c>
      <c r="D13" s="3" t="e">
        <f>C13</f>
        <v>#REF!</v>
      </c>
    </row>
    <row r="15" spans="1:4" x14ac:dyDescent="0.2">
      <c r="A15" t="s">
        <v>158</v>
      </c>
    </row>
    <row r="16" spans="1:4" x14ac:dyDescent="0.2">
      <c r="A16" t="s">
        <v>158</v>
      </c>
    </row>
    <row r="17" spans="1:1" x14ac:dyDescent="0.2">
      <c r="A17" t="s">
        <v>158</v>
      </c>
    </row>
    <row r="18" spans="1:1" x14ac:dyDescent="0.2">
      <c r="A18" t="s">
        <v>158</v>
      </c>
    </row>
    <row r="19" spans="1:1" x14ac:dyDescent="0.2">
      <c r="A19" t="s">
        <v>158</v>
      </c>
    </row>
    <row r="20" spans="1:1" x14ac:dyDescent="0.2">
      <c r="A20" t="s">
        <v>158</v>
      </c>
    </row>
    <row r="21" spans="1:1" x14ac:dyDescent="0.2">
      <c r="A21" t="s">
        <v>158</v>
      </c>
    </row>
    <row r="22" spans="1:1" x14ac:dyDescent="0.2">
      <c r="A22" t="s">
        <v>158</v>
      </c>
    </row>
    <row r="23" spans="1:1" x14ac:dyDescent="0.2">
      <c r="A23" t="s">
        <v>158</v>
      </c>
    </row>
    <row r="24" spans="1:1" x14ac:dyDescent="0.2">
      <c r="A24" t="s">
        <v>158</v>
      </c>
    </row>
    <row r="25" spans="1:1" x14ac:dyDescent="0.2">
      <c r="A25" t="s">
        <v>158</v>
      </c>
    </row>
    <row r="26" spans="1:1" x14ac:dyDescent="0.2">
      <c r="A26" t="s">
        <v>158</v>
      </c>
    </row>
    <row r="27" spans="1:1" x14ac:dyDescent="0.2">
      <c r="A27" t="s">
        <v>158</v>
      </c>
    </row>
    <row r="28" spans="1:1" x14ac:dyDescent="0.2">
      <c r="A28" t="s">
        <v>158</v>
      </c>
    </row>
    <row r="29" spans="1:1" x14ac:dyDescent="0.2">
      <c r="A29" t="s">
        <v>158</v>
      </c>
    </row>
    <row r="30" spans="1:1" x14ac:dyDescent="0.2">
      <c r="A30" t="s">
        <v>158</v>
      </c>
    </row>
    <row r="31" spans="1:1" x14ac:dyDescent="0.2">
      <c r="A31" t="s">
        <v>158</v>
      </c>
    </row>
    <row r="32" spans="1:1" x14ac:dyDescent="0.2">
      <c r="A32" t="s">
        <v>158</v>
      </c>
    </row>
    <row r="33" spans="1:4" x14ac:dyDescent="0.2">
      <c r="A33" t="s">
        <v>158</v>
      </c>
    </row>
    <row r="34" spans="1:4" x14ac:dyDescent="0.2">
      <c r="A34" t="s">
        <v>158</v>
      </c>
    </row>
    <row r="37" spans="1:4" x14ac:dyDescent="0.2">
      <c r="B37" s="3" t="e">
        <f>SUM(B12:B34)</f>
        <v>#REF!</v>
      </c>
      <c r="C37" s="3" t="e">
        <f>SUM(C12:C34)</f>
        <v>#REF!</v>
      </c>
      <c r="D37" s="3" t="e">
        <f>SUM(D12:D34)</f>
        <v>#REF!</v>
      </c>
    </row>
    <row r="41" spans="1:4" x14ac:dyDescent="0.2">
      <c r="B41" s="3"/>
      <c r="C41" s="3"/>
      <c r="D41" s="3"/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9BAB-8AAF-4C21-8042-1E673E2E5D57}">
  <sheetPr codeName="Sheet10"/>
  <dimension ref="A1:D41"/>
  <sheetViews>
    <sheetView workbookViewId="0"/>
  </sheetViews>
  <sheetFormatPr defaultRowHeight="12.75" x14ac:dyDescent="0.2"/>
  <cols>
    <col min="1" max="1" width="60.140625" bestFit="1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63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3" spans="1:4" x14ac:dyDescent="0.2">
      <c r="B13" s="3">
        <v>0</v>
      </c>
      <c r="C13" s="3">
        <v>0</v>
      </c>
      <c r="D13" s="3">
        <v>0</v>
      </c>
    </row>
    <row r="14" spans="1:4" x14ac:dyDescent="0.2">
      <c r="B14" s="3"/>
      <c r="C14" s="3"/>
      <c r="D14" s="3"/>
    </row>
    <row r="15" spans="1:4" x14ac:dyDescent="0.2">
      <c r="A15" t="s">
        <v>158</v>
      </c>
    </row>
    <row r="16" spans="1:4" x14ac:dyDescent="0.2">
      <c r="A16" t="s">
        <v>158</v>
      </c>
    </row>
    <row r="17" spans="1:1" x14ac:dyDescent="0.2">
      <c r="A17" t="s">
        <v>158</v>
      </c>
    </row>
    <row r="18" spans="1:1" x14ac:dyDescent="0.2">
      <c r="A18" t="s">
        <v>158</v>
      </c>
    </row>
    <row r="19" spans="1:1" x14ac:dyDescent="0.2">
      <c r="A19" t="s">
        <v>158</v>
      </c>
    </row>
    <row r="20" spans="1:1" x14ac:dyDescent="0.2">
      <c r="A20" t="s">
        <v>158</v>
      </c>
    </row>
    <row r="21" spans="1:1" x14ac:dyDescent="0.2">
      <c r="A21" t="s">
        <v>158</v>
      </c>
    </row>
    <row r="22" spans="1:1" x14ac:dyDescent="0.2">
      <c r="A22" t="s">
        <v>158</v>
      </c>
    </row>
    <row r="23" spans="1:1" x14ac:dyDescent="0.2">
      <c r="A23" t="s">
        <v>158</v>
      </c>
    </row>
    <row r="24" spans="1:1" x14ac:dyDescent="0.2">
      <c r="A24" t="s">
        <v>158</v>
      </c>
    </row>
    <row r="25" spans="1:1" x14ac:dyDescent="0.2">
      <c r="A25" t="s">
        <v>158</v>
      </c>
    </row>
    <row r="26" spans="1:1" x14ac:dyDescent="0.2">
      <c r="A26" t="s">
        <v>158</v>
      </c>
    </row>
    <row r="27" spans="1:1" x14ac:dyDescent="0.2">
      <c r="A27" t="s">
        <v>158</v>
      </c>
    </row>
    <row r="28" spans="1:1" x14ac:dyDescent="0.2">
      <c r="A28" t="s">
        <v>158</v>
      </c>
    </row>
    <row r="29" spans="1:1" x14ac:dyDescent="0.2">
      <c r="A29" t="s">
        <v>158</v>
      </c>
    </row>
    <row r="30" spans="1:1" x14ac:dyDescent="0.2">
      <c r="A30" t="s">
        <v>158</v>
      </c>
    </row>
    <row r="31" spans="1:1" x14ac:dyDescent="0.2">
      <c r="A31" t="s">
        <v>158</v>
      </c>
    </row>
    <row r="32" spans="1:1" x14ac:dyDescent="0.2">
      <c r="A32" t="s">
        <v>158</v>
      </c>
    </row>
    <row r="33" spans="1:4" x14ac:dyDescent="0.2">
      <c r="A33" t="s">
        <v>158</v>
      </c>
    </row>
    <row r="34" spans="1:4" x14ac:dyDescent="0.2">
      <c r="A34" t="s">
        <v>158</v>
      </c>
    </row>
    <row r="37" spans="1:4" x14ac:dyDescent="0.2">
      <c r="B37" s="3">
        <f>SUM(B12:B34)</f>
        <v>0</v>
      </c>
      <c r="C37" s="3">
        <f>SUM(C12:C34)</f>
        <v>0</v>
      </c>
      <c r="D37" s="3">
        <f>SUM(D12:D34)</f>
        <v>0</v>
      </c>
    </row>
    <row r="41" spans="1:4" x14ac:dyDescent="0.2">
      <c r="B41" s="3"/>
      <c r="C41" s="3"/>
      <c r="D41" s="3"/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18BD-11A9-4B14-B92F-3D3D1A26A97D}">
  <sheetPr codeName="Sheet11"/>
  <dimension ref="A1:E41"/>
  <sheetViews>
    <sheetView workbookViewId="0"/>
  </sheetViews>
  <sheetFormatPr defaultRowHeight="12.75" x14ac:dyDescent="0.2"/>
  <cols>
    <col min="1" max="1" width="28.140625" bestFit="1" customWidth="1"/>
    <col min="3" max="3" width="48.85546875" style="2" customWidth="1"/>
    <col min="4" max="4" width="13.85546875" customWidth="1"/>
    <col min="5" max="5" width="17.5703125" customWidth="1"/>
  </cols>
  <sheetData>
    <row r="1" spans="1:5" x14ac:dyDescent="0.2">
      <c r="C1" s="2" t="s">
        <v>157</v>
      </c>
    </row>
    <row r="2" spans="1:5" x14ac:dyDescent="0.2">
      <c r="C2" s="2" t="s">
        <v>69</v>
      </c>
    </row>
    <row r="3" spans="1:5" x14ac:dyDescent="0.2">
      <c r="C3" s="2" t="s">
        <v>105</v>
      </c>
    </row>
    <row r="8" spans="1:5" s="17" customFormat="1" x14ac:dyDescent="0.2">
      <c r="C8" s="18"/>
      <c r="D8" s="18"/>
      <c r="E8" s="18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2">
        <f>SUM(C12:C17)</f>
        <v>0</v>
      </c>
      <c r="D18" s="2">
        <f>SUM(D12:D17)</f>
        <v>0</v>
      </c>
      <c r="E18" s="2">
        <f>SUM(E12:E17)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SUM(D20:D24)</f>
        <v>0</v>
      </c>
      <c r="E25" s="2">
        <f>SUM(E20:E24)</f>
        <v>0</v>
      </c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SUM(C27:C31)</f>
        <v>0</v>
      </c>
      <c r="D32" s="2">
        <f>SUM(D27:D31)</f>
        <v>0</v>
      </c>
      <c r="E32" s="2">
        <f>SUM(E27:E31)</f>
        <v>0</v>
      </c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SUM(D35:D38)</f>
        <v>0</v>
      </c>
      <c r="E39" s="2">
        <f>SUM(E35:E38)</f>
        <v>0</v>
      </c>
    </row>
    <row r="41" spans="1:5" x14ac:dyDescent="0.2">
      <c r="C41" s="2">
        <f>C39+C32+C25+C18</f>
        <v>0</v>
      </c>
      <c r="D41" s="2">
        <f>D39+D32+D25+D18</f>
        <v>0</v>
      </c>
      <c r="E41" s="2">
        <f>E39+E32+E25+E18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5B91-EE8F-4315-B2CB-40FC0ED4E98E}">
  <sheetPr codeName="Sheet12"/>
  <dimension ref="A1:E41"/>
  <sheetViews>
    <sheetView workbookViewId="0"/>
  </sheetViews>
  <sheetFormatPr defaultRowHeight="12.75" x14ac:dyDescent="0.2"/>
  <cols>
    <col min="1" max="1" width="37.28515625" bestFit="1" customWidth="1"/>
    <col min="3" max="3" width="56.140625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70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8"/>
      <c r="D8" s="18"/>
      <c r="E8" s="18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E666-982C-453C-8532-A592E789E22D}">
  <sheetPr codeName="Sheet13"/>
  <dimension ref="A1:E41"/>
  <sheetViews>
    <sheetView workbookViewId="0"/>
  </sheetViews>
  <sheetFormatPr defaultRowHeight="12.75" x14ac:dyDescent="0.2"/>
  <cols>
    <col min="1" max="1" width="40.7109375" bestFit="1" customWidth="1"/>
    <col min="3" max="3" width="57.85546875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71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1" spans="1:5" x14ac:dyDescent="0.2">
      <c r="A11" s="2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A41" s="2"/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AD06-0352-442F-9CB6-70511F05E007}">
  <sheetPr codeName="Sheet14"/>
  <dimension ref="A1:E41"/>
  <sheetViews>
    <sheetView workbookViewId="0"/>
  </sheetViews>
  <sheetFormatPr defaultRowHeight="12.75" x14ac:dyDescent="0.2"/>
  <cols>
    <col min="1" max="1" width="37.5703125" bestFit="1" customWidth="1"/>
    <col min="3" max="3" width="54.140625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72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1" spans="1:5" x14ac:dyDescent="0.2">
      <c r="A11" s="2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A41" s="2"/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D670-A1EC-40F1-969F-298DB64B83E6}">
  <sheetPr codeName="Sheet15"/>
  <dimension ref="A1:E41"/>
  <sheetViews>
    <sheetView workbookViewId="0"/>
  </sheetViews>
  <sheetFormatPr defaultRowHeight="12.75" x14ac:dyDescent="0.2"/>
  <cols>
    <col min="1" max="1" width="29.28515625" bestFit="1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73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84C2-0EEA-404D-87DF-C96D678328BC}">
  <sheetPr codeName="Sheet16"/>
  <dimension ref="A1:E41"/>
  <sheetViews>
    <sheetView workbookViewId="0"/>
  </sheetViews>
  <sheetFormatPr defaultRowHeight="12.75" x14ac:dyDescent="0.2"/>
  <cols>
    <col min="1" max="1" width="24.7109375" bestFit="1" customWidth="1"/>
    <col min="2" max="2" width="9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74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6FA1-716D-492C-ACC1-DEF4F0421090}">
  <sheetPr codeName="Sheet17"/>
  <dimension ref="A1:E41"/>
  <sheetViews>
    <sheetView workbookViewId="0"/>
  </sheetViews>
  <sheetFormatPr defaultRowHeight="12.75" x14ac:dyDescent="0.2"/>
  <cols>
    <col min="1" max="1" width="32" bestFit="1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75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AF67-E102-4516-9B55-7C7B93C586F2}">
  <sheetPr codeName="Sheet8">
    <pageSetUpPr fitToPage="1"/>
  </sheetPr>
  <dimension ref="A1:AD162"/>
  <sheetViews>
    <sheetView zoomScale="85" workbookViewId="0"/>
  </sheetViews>
  <sheetFormatPr defaultColWidth="25.7109375" defaultRowHeight="12.75" x14ac:dyDescent="0.2"/>
  <cols>
    <col min="1" max="1" width="50.7109375" style="22" customWidth="1"/>
    <col min="2" max="2" width="14.7109375" style="22" hidden="1" customWidth="1"/>
    <col min="3" max="3" width="14.7109375" style="6" hidden="1" customWidth="1"/>
    <col min="4" max="4" width="14.7109375" style="23" hidden="1" customWidth="1"/>
    <col min="5" max="5" width="14.7109375" style="6" customWidth="1"/>
    <col min="6" max="6" width="14.7109375" style="22" hidden="1" customWidth="1"/>
    <col min="7" max="7" width="12.5703125" style="22" hidden="1" customWidth="1"/>
    <col min="8" max="8" width="13.28515625" style="22" hidden="1" customWidth="1"/>
    <col min="9" max="9" width="25.7109375" style="22" hidden="1" customWidth="1"/>
    <col min="10" max="10" width="30.85546875" style="22" hidden="1" customWidth="1"/>
    <col min="11" max="11" width="24.85546875" style="24" hidden="1" customWidth="1"/>
    <col min="12" max="12" width="30.5703125" style="22" hidden="1" customWidth="1"/>
    <col min="13" max="30" width="25.7109375" style="22" hidden="1" customWidth="1"/>
    <col min="31" max="16384" width="25.7109375" style="22"/>
  </cols>
  <sheetData>
    <row r="1" spans="1:11" x14ac:dyDescent="0.2">
      <c r="G1" s="22" t="s">
        <v>122</v>
      </c>
    </row>
    <row r="2" spans="1:11" x14ac:dyDescent="0.2">
      <c r="G2" s="22" t="s">
        <v>123</v>
      </c>
    </row>
    <row r="3" spans="1:11" x14ac:dyDescent="0.2">
      <c r="G3" s="22" t="s">
        <v>125</v>
      </c>
    </row>
    <row r="4" spans="1:11" x14ac:dyDescent="0.2">
      <c r="A4" t="s">
        <v>131</v>
      </c>
      <c r="G4" s="22" t="s">
        <v>124</v>
      </c>
    </row>
    <row r="5" spans="1:11" x14ac:dyDescent="0.2">
      <c r="A5" s="47" t="s">
        <v>134</v>
      </c>
    </row>
    <row r="6" spans="1:11" x14ac:dyDescent="0.2">
      <c r="A6" s="47" t="s">
        <v>135</v>
      </c>
    </row>
    <row r="7" spans="1:11" x14ac:dyDescent="0.2">
      <c r="A7" s="47" t="s">
        <v>136</v>
      </c>
    </row>
    <row r="8" spans="1:11" x14ac:dyDescent="0.2">
      <c r="A8" s="47" t="s">
        <v>98</v>
      </c>
    </row>
    <row r="9" spans="1:11" x14ac:dyDescent="0.2">
      <c r="B9" s="25">
        <v>1</v>
      </c>
      <c r="C9" s="8">
        <v>2</v>
      </c>
      <c r="D9" s="26">
        <v>3</v>
      </c>
      <c r="E9" s="8">
        <v>4</v>
      </c>
      <c r="F9" s="25">
        <v>5</v>
      </c>
      <c r="G9" s="25"/>
      <c r="H9" s="25"/>
      <c r="I9" s="25"/>
      <c r="J9" s="25"/>
      <c r="K9" s="25">
        <v>10</v>
      </c>
    </row>
    <row r="10" spans="1:11" x14ac:dyDescent="0.2">
      <c r="B10" s="25" t="s">
        <v>130</v>
      </c>
      <c r="C10" s="25" t="s">
        <v>126</v>
      </c>
      <c r="D10" s="25" t="s">
        <v>127</v>
      </c>
      <c r="E10" s="8" t="s">
        <v>15</v>
      </c>
      <c r="F10" s="25" t="s">
        <v>12</v>
      </c>
      <c r="G10" s="25"/>
      <c r="H10" s="25"/>
      <c r="I10" s="25"/>
      <c r="J10" s="25"/>
      <c r="K10" s="25" t="s">
        <v>12</v>
      </c>
    </row>
    <row r="11" spans="1:11" x14ac:dyDescent="0.2">
      <c r="B11" s="25" t="s">
        <v>128</v>
      </c>
      <c r="C11" s="25"/>
      <c r="D11" s="25"/>
      <c r="E11" s="8" t="s">
        <v>16</v>
      </c>
      <c r="F11" s="25" t="s">
        <v>13</v>
      </c>
      <c r="G11" s="25"/>
      <c r="H11" s="25"/>
      <c r="I11" s="25"/>
      <c r="J11" s="25"/>
      <c r="K11" s="25" t="s">
        <v>13</v>
      </c>
    </row>
    <row r="12" spans="1:11" x14ac:dyDescent="0.2">
      <c r="A12" s="22" t="s">
        <v>0</v>
      </c>
      <c r="B12" s="25" t="s">
        <v>129</v>
      </c>
      <c r="C12" s="25"/>
      <c r="D12" s="25"/>
      <c r="E12" s="8" t="s">
        <v>17</v>
      </c>
      <c r="F12" s="25" t="s">
        <v>14</v>
      </c>
      <c r="G12" s="25"/>
      <c r="H12" s="25"/>
      <c r="I12" s="25"/>
      <c r="J12" s="25"/>
      <c r="K12" s="25" t="s">
        <v>14</v>
      </c>
    </row>
    <row r="13" spans="1:11" x14ac:dyDescent="0.2">
      <c r="B13" s="25"/>
      <c r="C13" s="8"/>
      <c r="D13" s="27"/>
      <c r="E13" s="8"/>
      <c r="F13" s="25"/>
      <c r="G13" s="25"/>
      <c r="H13" s="25"/>
      <c r="I13" s="25"/>
    </row>
    <row r="14" spans="1:11" x14ac:dyDescent="0.2">
      <c r="F14" s="28"/>
      <c r="G14" s="28"/>
      <c r="H14" s="28"/>
      <c r="I14" s="28"/>
    </row>
    <row r="15" spans="1:11" x14ac:dyDescent="0.2">
      <c r="A15" s="29" t="s">
        <v>1</v>
      </c>
      <c r="F15" s="25"/>
      <c r="G15" s="30"/>
    </row>
    <row r="16" spans="1:11" x14ac:dyDescent="0.2">
      <c r="A16" s="29"/>
      <c r="C16" s="9"/>
      <c r="D16" s="31"/>
      <c r="F16" s="25"/>
      <c r="G16" s="32"/>
    </row>
    <row r="17" spans="1:12" x14ac:dyDescent="0.2">
      <c r="A17" s="33" t="s">
        <v>2</v>
      </c>
      <c r="B17" s="23"/>
      <c r="C17" s="5"/>
      <c r="D17" s="23">
        <f>C17/0.75</f>
        <v>0</v>
      </c>
      <c r="E17" s="58">
        <v>24522</v>
      </c>
      <c r="F17" s="58">
        <f>E17-B17</f>
        <v>24522</v>
      </c>
      <c r="G17" s="32"/>
      <c r="H17" s="58"/>
      <c r="I17" s="32"/>
      <c r="J17" s="24"/>
    </row>
    <row r="18" spans="1:12" x14ac:dyDescent="0.2">
      <c r="A18" s="33" t="s">
        <v>3</v>
      </c>
      <c r="B18" s="23"/>
      <c r="C18" s="5"/>
      <c r="D18" s="23">
        <f t="shared" ref="D18:D28" si="0">C18/0.75</f>
        <v>0</v>
      </c>
      <c r="E18" s="58">
        <v>1876</v>
      </c>
      <c r="F18" s="58">
        <f t="shared" ref="F18:F26" si="1">E18-B18</f>
        <v>1876</v>
      </c>
      <c r="G18" s="32"/>
      <c r="H18" s="58"/>
      <c r="I18" s="32"/>
      <c r="K18" s="35">
        <f>E18/E17</f>
        <v>7.650273224043716E-2</v>
      </c>
      <c r="L18" s="22" t="s">
        <v>92</v>
      </c>
    </row>
    <row r="19" spans="1:12" x14ac:dyDescent="0.2">
      <c r="A19" s="33" t="s">
        <v>4</v>
      </c>
      <c r="B19" s="23"/>
      <c r="C19" s="5"/>
      <c r="D19" s="23">
        <f t="shared" si="0"/>
        <v>0</v>
      </c>
      <c r="E19" s="58"/>
      <c r="F19" s="58">
        <f t="shared" si="1"/>
        <v>0</v>
      </c>
      <c r="G19" s="32"/>
      <c r="H19" s="58"/>
      <c r="I19" s="32"/>
      <c r="K19" s="35">
        <f>(E18+E19+E20+E21+E22+E23)/E17</f>
        <v>0.29924149743087841</v>
      </c>
      <c r="L19" s="22" t="s">
        <v>93</v>
      </c>
    </row>
    <row r="20" spans="1:12" x14ac:dyDescent="0.2">
      <c r="A20" s="33" t="s">
        <v>5</v>
      </c>
      <c r="B20" s="23"/>
      <c r="C20" s="5"/>
      <c r="D20" s="23">
        <f t="shared" si="0"/>
        <v>0</v>
      </c>
      <c r="E20" s="58">
        <v>1868</v>
      </c>
      <c r="F20" s="58">
        <f t="shared" si="1"/>
        <v>1868</v>
      </c>
      <c r="G20" s="32"/>
      <c r="H20" s="58"/>
      <c r="I20" s="32"/>
    </row>
    <row r="21" spans="1:12" x14ac:dyDescent="0.2">
      <c r="A21" s="33" t="s">
        <v>6</v>
      </c>
      <c r="B21" s="23"/>
      <c r="C21" s="5"/>
      <c r="D21" s="23">
        <f t="shared" si="0"/>
        <v>0</v>
      </c>
      <c r="E21" s="58">
        <v>3333</v>
      </c>
      <c r="F21" s="58">
        <f t="shared" si="1"/>
        <v>3333</v>
      </c>
      <c r="G21" s="32"/>
      <c r="H21" s="58"/>
      <c r="I21" s="32"/>
    </row>
    <row r="22" spans="1:12" x14ac:dyDescent="0.2">
      <c r="A22" s="33" t="s">
        <v>18</v>
      </c>
      <c r="B22" s="23"/>
      <c r="C22" s="5"/>
      <c r="D22" s="23">
        <f t="shared" si="0"/>
        <v>0</v>
      </c>
      <c r="E22" s="58">
        <v>245</v>
      </c>
      <c r="F22" s="58">
        <f t="shared" si="1"/>
        <v>245</v>
      </c>
      <c r="G22" s="32"/>
      <c r="H22" s="58"/>
      <c r="I22" s="32"/>
    </row>
    <row r="23" spans="1:12" x14ac:dyDescent="0.2">
      <c r="A23" s="33" t="s">
        <v>7</v>
      </c>
      <c r="B23" s="23"/>
      <c r="C23" s="5"/>
      <c r="D23" s="23">
        <f t="shared" si="0"/>
        <v>0</v>
      </c>
      <c r="E23" s="58">
        <v>16</v>
      </c>
      <c r="F23" s="58">
        <f t="shared" si="1"/>
        <v>16</v>
      </c>
      <c r="G23" s="32"/>
      <c r="H23" s="58"/>
      <c r="I23" s="32"/>
    </row>
    <row r="24" spans="1:12" x14ac:dyDescent="0.2">
      <c r="A24" s="33" t="s">
        <v>8</v>
      </c>
      <c r="B24" s="23"/>
      <c r="C24" s="5"/>
      <c r="D24" s="23">
        <f t="shared" si="0"/>
        <v>0</v>
      </c>
      <c r="E24" s="58">
        <v>1180</v>
      </c>
      <c r="F24" s="58">
        <f t="shared" si="1"/>
        <v>1180</v>
      </c>
      <c r="G24" s="32"/>
      <c r="H24" s="58"/>
      <c r="I24" s="32"/>
    </row>
    <row r="25" spans="1:12" x14ac:dyDescent="0.2">
      <c r="A25" s="33" t="s">
        <v>9</v>
      </c>
      <c r="B25" s="23"/>
      <c r="C25" s="5"/>
      <c r="D25" s="23">
        <f t="shared" si="0"/>
        <v>0</v>
      </c>
      <c r="E25" s="58">
        <v>9262</v>
      </c>
      <c r="F25" s="58">
        <f t="shared" si="1"/>
        <v>9262</v>
      </c>
      <c r="G25" s="32"/>
      <c r="H25" s="58"/>
      <c r="I25" s="32"/>
    </row>
    <row r="26" spans="1:12" x14ac:dyDescent="0.2">
      <c r="A26" s="33" t="s">
        <v>10</v>
      </c>
      <c r="B26" s="36"/>
      <c r="C26" s="10"/>
      <c r="D26" s="36">
        <f t="shared" si="0"/>
        <v>0</v>
      </c>
      <c r="E26" s="63">
        <v>40</v>
      </c>
      <c r="F26" s="63">
        <f t="shared" si="1"/>
        <v>40</v>
      </c>
      <c r="G26" s="39"/>
      <c r="H26" s="58"/>
      <c r="I26" s="39"/>
    </row>
    <row r="27" spans="1:12" x14ac:dyDescent="0.2">
      <c r="A27" s="25"/>
      <c r="E27" s="58"/>
      <c r="F27" s="58"/>
      <c r="H27" s="58"/>
    </row>
    <row r="28" spans="1:12" x14ac:dyDescent="0.2">
      <c r="A28" s="37" t="s">
        <v>11</v>
      </c>
      <c r="B28" s="34">
        <f>SUM(B17:B26)</f>
        <v>0</v>
      </c>
      <c r="C28" s="7">
        <f>SUM(C17:C26)</f>
        <v>0</v>
      </c>
      <c r="D28" s="23">
        <f t="shared" si="0"/>
        <v>0</v>
      </c>
      <c r="E28" s="58">
        <f>SUM(E17:E26)</f>
        <v>42342</v>
      </c>
      <c r="F28" s="58">
        <f>SUM(F17:F26)</f>
        <v>42342</v>
      </c>
      <c r="G28" s="32"/>
      <c r="H28" s="58"/>
      <c r="I28" s="32"/>
    </row>
    <row r="29" spans="1:12" x14ac:dyDescent="0.2">
      <c r="E29" s="58"/>
      <c r="F29" s="58"/>
      <c r="H29" s="58"/>
    </row>
    <row r="30" spans="1:12" x14ac:dyDescent="0.2">
      <c r="E30" s="58"/>
      <c r="F30" s="58"/>
      <c r="H30" s="58"/>
    </row>
    <row r="31" spans="1:12" x14ac:dyDescent="0.2">
      <c r="A31" s="29" t="s">
        <v>20</v>
      </c>
      <c r="E31" s="58"/>
      <c r="F31" s="58"/>
      <c r="H31" s="58"/>
    </row>
    <row r="32" spans="1:12" x14ac:dyDescent="0.2">
      <c r="E32" s="58"/>
      <c r="F32" s="58"/>
      <c r="H32" s="58"/>
    </row>
    <row r="33" spans="1:9" x14ac:dyDescent="0.2">
      <c r="A33" s="22" t="s">
        <v>19</v>
      </c>
      <c r="B33" s="23"/>
      <c r="C33" s="5"/>
      <c r="D33" s="23">
        <f t="shared" ref="D33:D52" si="2">C33/0.75</f>
        <v>0</v>
      </c>
      <c r="E33" s="58">
        <v>167</v>
      </c>
      <c r="F33" s="58">
        <f t="shared" ref="F33:F52" si="3">E33-B33</f>
        <v>167</v>
      </c>
      <c r="G33" s="32"/>
      <c r="H33" s="58"/>
      <c r="I33" s="32"/>
    </row>
    <row r="34" spans="1:9" x14ac:dyDescent="0.2">
      <c r="A34" s="22" t="s">
        <v>21</v>
      </c>
      <c r="B34" s="23"/>
      <c r="C34" s="5"/>
      <c r="D34" s="23">
        <f t="shared" si="2"/>
        <v>0</v>
      </c>
      <c r="E34" s="58">
        <v>375</v>
      </c>
      <c r="F34" s="58">
        <f t="shared" si="3"/>
        <v>375</v>
      </c>
      <c r="G34" s="32"/>
      <c r="H34" s="58"/>
      <c r="I34" s="32"/>
    </row>
    <row r="35" spans="1:9" x14ac:dyDescent="0.2">
      <c r="A35" s="22" t="s">
        <v>22</v>
      </c>
      <c r="B35" s="23"/>
      <c r="C35" s="5"/>
      <c r="D35" s="23">
        <f t="shared" si="2"/>
        <v>0</v>
      </c>
      <c r="E35" s="58">
        <v>548</v>
      </c>
      <c r="F35" s="58">
        <f t="shared" si="3"/>
        <v>548</v>
      </c>
      <c r="G35" s="32"/>
      <c r="H35" s="58"/>
      <c r="I35" s="32"/>
    </row>
    <row r="36" spans="1:9" x14ac:dyDescent="0.2">
      <c r="A36" s="22" t="s">
        <v>23</v>
      </c>
      <c r="B36" s="23"/>
      <c r="C36" s="5"/>
      <c r="D36" s="23">
        <f t="shared" si="2"/>
        <v>0</v>
      </c>
      <c r="E36" s="58">
        <v>629</v>
      </c>
      <c r="F36" s="58">
        <f t="shared" si="3"/>
        <v>629</v>
      </c>
      <c r="G36" s="32"/>
      <c r="H36" s="58"/>
      <c r="I36" s="32"/>
    </row>
    <row r="37" spans="1:9" x14ac:dyDescent="0.2">
      <c r="A37" s="22" t="s">
        <v>24</v>
      </c>
      <c r="B37" s="23"/>
      <c r="C37" s="5"/>
      <c r="D37" s="23">
        <f t="shared" si="2"/>
        <v>0</v>
      </c>
      <c r="E37" s="58"/>
      <c r="F37" s="58">
        <f t="shared" si="3"/>
        <v>0</v>
      </c>
      <c r="G37" s="32"/>
      <c r="H37" s="58"/>
      <c r="I37" s="32"/>
    </row>
    <row r="38" spans="1:9" x14ac:dyDescent="0.2">
      <c r="A38" s="22" t="s">
        <v>25</v>
      </c>
      <c r="B38" s="23"/>
      <c r="C38" s="5"/>
      <c r="D38" s="23">
        <f t="shared" si="2"/>
        <v>0</v>
      </c>
      <c r="E38" s="58">
        <v>779</v>
      </c>
      <c r="F38" s="58">
        <f t="shared" si="3"/>
        <v>779</v>
      </c>
      <c r="G38" s="32"/>
      <c r="H38" s="58"/>
      <c r="I38" s="32"/>
    </row>
    <row r="39" spans="1:9" x14ac:dyDescent="0.2">
      <c r="A39" s="22" t="s">
        <v>144</v>
      </c>
      <c r="B39" s="23"/>
      <c r="C39" s="5"/>
      <c r="D39" s="23">
        <f t="shared" si="2"/>
        <v>0</v>
      </c>
      <c r="E39" s="58">
        <v>1224</v>
      </c>
      <c r="F39" s="58">
        <f t="shared" si="3"/>
        <v>1224</v>
      </c>
      <c r="G39" s="32"/>
      <c r="H39" s="58"/>
      <c r="I39" s="32"/>
    </row>
    <row r="40" spans="1:9" x14ac:dyDescent="0.2">
      <c r="A40" s="22" t="s">
        <v>26</v>
      </c>
      <c r="B40" s="23"/>
      <c r="C40" s="5"/>
      <c r="D40" s="23">
        <f t="shared" si="2"/>
        <v>0</v>
      </c>
      <c r="E40" s="58"/>
      <c r="F40" s="58">
        <f t="shared" si="3"/>
        <v>0</v>
      </c>
      <c r="G40" s="32"/>
      <c r="H40" s="58"/>
      <c r="I40" s="32"/>
    </row>
    <row r="41" spans="1:9" x14ac:dyDescent="0.2">
      <c r="A41" s="22" t="s">
        <v>27</v>
      </c>
      <c r="B41" s="23"/>
      <c r="C41" s="5"/>
      <c r="D41" s="23">
        <f t="shared" si="2"/>
        <v>0</v>
      </c>
      <c r="E41" s="58"/>
      <c r="F41" s="58">
        <f t="shared" si="3"/>
        <v>0</v>
      </c>
      <c r="G41" s="32"/>
      <c r="H41" s="58"/>
      <c r="I41" s="32"/>
    </row>
    <row r="42" spans="1:9" x14ac:dyDescent="0.2">
      <c r="A42" s="22" t="s">
        <v>28</v>
      </c>
      <c r="B42" s="23"/>
      <c r="C42" s="5"/>
      <c r="D42" s="23">
        <f t="shared" si="2"/>
        <v>0</v>
      </c>
      <c r="E42" s="58"/>
      <c r="F42" s="58">
        <f t="shared" si="3"/>
        <v>0</v>
      </c>
      <c r="G42" s="32"/>
      <c r="H42" s="58"/>
      <c r="I42" s="32"/>
    </row>
    <row r="43" spans="1:9" x14ac:dyDescent="0.2">
      <c r="A43" s="22" t="s">
        <v>29</v>
      </c>
      <c r="B43" s="23"/>
      <c r="C43" s="5"/>
      <c r="D43" s="23">
        <f t="shared" si="2"/>
        <v>0</v>
      </c>
      <c r="E43" s="58"/>
      <c r="F43" s="58">
        <f t="shared" si="3"/>
        <v>0</v>
      </c>
      <c r="G43" s="32"/>
      <c r="H43" s="58"/>
      <c r="I43" s="32"/>
    </row>
    <row r="44" spans="1:9" x14ac:dyDescent="0.2">
      <c r="A44" s="22" t="s">
        <v>30</v>
      </c>
      <c r="B44" s="23"/>
      <c r="C44" s="5"/>
      <c r="D44" s="23">
        <f t="shared" si="2"/>
        <v>0</v>
      </c>
      <c r="E44" s="58"/>
      <c r="F44" s="58">
        <f t="shared" si="3"/>
        <v>0</v>
      </c>
      <c r="G44" s="32"/>
      <c r="H44" s="58"/>
      <c r="I44" s="32"/>
    </row>
    <row r="45" spans="1:9" x14ac:dyDescent="0.2">
      <c r="A45" s="22" t="s">
        <v>31</v>
      </c>
      <c r="B45" s="23"/>
      <c r="C45" s="5"/>
      <c r="D45" s="23">
        <f t="shared" si="2"/>
        <v>0</v>
      </c>
      <c r="E45" s="58">
        <v>3094</v>
      </c>
      <c r="F45" s="58">
        <f t="shared" si="3"/>
        <v>3094</v>
      </c>
      <c r="G45" s="32"/>
      <c r="H45" s="58"/>
      <c r="I45" s="32"/>
    </row>
    <row r="46" spans="1:9" x14ac:dyDescent="0.2">
      <c r="A46" s="22" t="s">
        <v>32</v>
      </c>
      <c r="B46" s="23"/>
      <c r="C46" s="5"/>
      <c r="D46" s="23">
        <f t="shared" si="2"/>
        <v>0</v>
      </c>
      <c r="E46" s="58"/>
      <c r="F46" s="58">
        <f t="shared" si="3"/>
        <v>0</v>
      </c>
      <c r="G46" s="32"/>
      <c r="H46" s="58"/>
      <c r="I46" s="32"/>
    </row>
    <row r="47" spans="1:9" x14ac:dyDescent="0.2">
      <c r="A47" s="22" t="s">
        <v>33</v>
      </c>
      <c r="B47" s="23"/>
      <c r="C47" s="5"/>
      <c r="D47" s="23">
        <f t="shared" si="2"/>
        <v>0</v>
      </c>
      <c r="E47" s="58"/>
      <c r="F47" s="58">
        <f t="shared" si="3"/>
        <v>0</v>
      </c>
      <c r="G47" s="32"/>
      <c r="H47" s="58"/>
      <c r="I47" s="32"/>
    </row>
    <row r="48" spans="1:9" x14ac:dyDescent="0.2">
      <c r="A48" s="22" t="s">
        <v>34</v>
      </c>
      <c r="B48" s="23"/>
      <c r="C48" s="5"/>
      <c r="D48" s="23">
        <f t="shared" si="2"/>
        <v>0</v>
      </c>
      <c r="E48" s="58"/>
      <c r="F48" s="58">
        <f t="shared" si="3"/>
        <v>0</v>
      </c>
      <c r="G48" s="32"/>
      <c r="H48" s="58"/>
      <c r="I48" s="32"/>
    </row>
    <row r="49" spans="1:9" x14ac:dyDescent="0.2">
      <c r="A49" s="22" t="s">
        <v>35</v>
      </c>
      <c r="B49" s="23"/>
      <c r="C49" s="5"/>
      <c r="D49" s="23">
        <f t="shared" si="2"/>
        <v>0</v>
      </c>
      <c r="E49" s="58"/>
      <c r="F49" s="58">
        <f t="shared" si="3"/>
        <v>0</v>
      </c>
      <c r="G49" s="32"/>
      <c r="H49" s="58"/>
      <c r="I49" s="32"/>
    </row>
    <row r="50" spans="1:9" x14ac:dyDescent="0.2">
      <c r="A50" s="22" t="s">
        <v>89</v>
      </c>
      <c r="B50" s="23"/>
      <c r="C50" s="5"/>
      <c r="E50" s="58"/>
      <c r="F50" s="58"/>
      <c r="G50" s="32"/>
      <c r="H50" s="58"/>
      <c r="I50" s="32"/>
    </row>
    <row r="51" spans="1:9" x14ac:dyDescent="0.2">
      <c r="A51" s="22" t="s">
        <v>36</v>
      </c>
      <c r="B51" s="23"/>
      <c r="C51" s="5"/>
      <c r="D51" s="23">
        <f t="shared" si="2"/>
        <v>0</v>
      </c>
      <c r="E51" s="58"/>
      <c r="F51" s="58">
        <f t="shared" si="3"/>
        <v>0</v>
      </c>
      <c r="G51" s="32"/>
      <c r="H51" s="58"/>
      <c r="I51" s="32"/>
    </row>
    <row r="52" spans="1:9" x14ac:dyDescent="0.2">
      <c r="A52" s="22" t="s">
        <v>37</v>
      </c>
      <c r="B52" s="36"/>
      <c r="C52" s="10"/>
      <c r="D52" s="36">
        <f t="shared" si="2"/>
        <v>0</v>
      </c>
      <c r="E52" s="63">
        <v>128</v>
      </c>
      <c r="F52" s="63">
        <f t="shared" si="3"/>
        <v>128</v>
      </c>
      <c r="G52" s="39"/>
      <c r="H52" s="58"/>
      <c r="I52" s="39"/>
    </row>
    <row r="53" spans="1:9" x14ac:dyDescent="0.2">
      <c r="E53" s="58"/>
      <c r="F53" s="58"/>
      <c r="H53" s="58"/>
    </row>
    <row r="54" spans="1:9" x14ac:dyDescent="0.2">
      <c r="A54" s="38" t="s">
        <v>38</v>
      </c>
      <c r="B54" s="34">
        <f>SUM(B33:B53)</f>
        <v>0</v>
      </c>
      <c r="C54" s="7">
        <f>SUM(C33:C53)</f>
        <v>0</v>
      </c>
      <c r="D54" s="34">
        <f>SUM(D33:D53)</f>
        <v>0</v>
      </c>
      <c r="E54" s="58">
        <f>SUM(E33:E53)</f>
        <v>6944</v>
      </c>
      <c r="F54" s="58">
        <f>SUM(F33:F53)</f>
        <v>6944</v>
      </c>
      <c r="G54" s="32"/>
      <c r="H54" s="58"/>
      <c r="I54" s="32"/>
    </row>
    <row r="55" spans="1:9" x14ac:dyDescent="0.2">
      <c r="E55" s="58"/>
      <c r="F55" s="58"/>
      <c r="H55" s="58"/>
    </row>
    <row r="56" spans="1:9" x14ac:dyDescent="0.2">
      <c r="E56" s="58"/>
      <c r="F56" s="58"/>
      <c r="H56" s="58"/>
    </row>
    <row r="57" spans="1:9" x14ac:dyDescent="0.2">
      <c r="E57" s="58"/>
      <c r="F57" s="58"/>
      <c r="H57" s="58"/>
    </row>
    <row r="58" spans="1:9" x14ac:dyDescent="0.2">
      <c r="E58" s="58"/>
      <c r="F58" s="58"/>
      <c r="H58" s="58"/>
    </row>
    <row r="59" spans="1:9" x14ac:dyDescent="0.2">
      <c r="A59" s="56" t="str">
        <f>+A4</f>
        <v>PROVIDER: SUPPORTIVE CONCEPTS</v>
      </c>
      <c r="E59" s="58"/>
      <c r="F59" s="58"/>
      <c r="H59" s="58"/>
    </row>
    <row r="60" spans="1:9" x14ac:dyDescent="0.2">
      <c r="A60" s="56" t="str">
        <f>+A5</f>
        <v>FUNDING SOURCE: SAM, INC.</v>
      </c>
      <c r="E60" s="58"/>
      <c r="F60" s="58"/>
      <c r="H60" s="58"/>
    </row>
    <row r="61" spans="1:9" x14ac:dyDescent="0.2">
      <c r="A61" s="56" t="str">
        <f>+A6</f>
        <v>COST CENTER: 1.1.2 Home &amp; Community Habilitation Level 2</v>
      </c>
      <c r="E61" s="58"/>
      <c r="F61" s="58"/>
      <c r="H61" s="58"/>
    </row>
    <row r="62" spans="1:9" x14ac:dyDescent="0.2">
      <c r="A62" s="56" t="str">
        <f>+A7</f>
        <v>PROGRAM/SERVICE: Habilitation - Camp</v>
      </c>
      <c r="E62" s="58"/>
      <c r="F62" s="58"/>
      <c r="H62" s="58"/>
    </row>
    <row r="63" spans="1:9" x14ac:dyDescent="0.2">
      <c r="A63" s="56" t="str">
        <f>+A8</f>
        <v>SITE/SUB-PROGRAM:</v>
      </c>
      <c r="E63" s="58"/>
      <c r="F63" s="58"/>
      <c r="H63" s="58"/>
    </row>
    <row r="64" spans="1:9" x14ac:dyDescent="0.2">
      <c r="E64" s="58"/>
      <c r="F64" s="58"/>
      <c r="H64" s="58"/>
    </row>
    <row r="65" spans="1:9" x14ac:dyDescent="0.2">
      <c r="A65" s="29" t="s">
        <v>39</v>
      </c>
      <c r="E65" s="58"/>
      <c r="F65" s="58"/>
      <c r="H65" s="58"/>
    </row>
    <row r="66" spans="1:9" x14ac:dyDescent="0.2">
      <c r="E66" s="58"/>
      <c r="F66" s="58"/>
      <c r="H66" s="58"/>
    </row>
    <row r="67" spans="1:9" x14ac:dyDescent="0.2">
      <c r="A67" s="22" t="s">
        <v>40</v>
      </c>
      <c r="B67" s="23"/>
      <c r="C67" s="5"/>
      <c r="D67" s="23">
        <f t="shared" ref="D67:D79" si="4">C67/0.75</f>
        <v>0</v>
      </c>
      <c r="E67" s="58"/>
      <c r="F67" s="58">
        <f t="shared" ref="F67:F78" si="5">E67-B67</f>
        <v>0</v>
      </c>
      <c r="G67" s="32"/>
      <c r="H67" s="58"/>
      <c r="I67" s="32"/>
    </row>
    <row r="68" spans="1:9" x14ac:dyDescent="0.2">
      <c r="A68" s="22" t="s">
        <v>41</v>
      </c>
      <c r="B68" s="23"/>
      <c r="C68" s="5"/>
      <c r="D68" s="23">
        <f t="shared" si="4"/>
        <v>0</v>
      </c>
      <c r="E68" s="58"/>
      <c r="F68" s="58">
        <f t="shared" si="5"/>
        <v>0</v>
      </c>
      <c r="G68" s="32"/>
      <c r="H68" s="58"/>
      <c r="I68" s="32"/>
    </row>
    <row r="69" spans="1:9" x14ac:dyDescent="0.2">
      <c r="A69" s="22" t="s">
        <v>42</v>
      </c>
      <c r="B69" s="23"/>
      <c r="C69" s="5"/>
      <c r="D69" s="23">
        <f t="shared" si="4"/>
        <v>0</v>
      </c>
      <c r="E69" s="58"/>
      <c r="F69" s="58">
        <f t="shared" si="5"/>
        <v>0</v>
      </c>
      <c r="G69" s="32"/>
      <c r="H69" s="58"/>
      <c r="I69" s="32"/>
    </row>
    <row r="70" spans="1:9" x14ac:dyDescent="0.2">
      <c r="A70" s="22" t="s">
        <v>43</v>
      </c>
      <c r="B70" s="23"/>
      <c r="C70" s="5"/>
      <c r="D70" s="23">
        <f t="shared" si="4"/>
        <v>0</v>
      </c>
      <c r="E70" s="58"/>
      <c r="F70" s="58">
        <f t="shared" si="5"/>
        <v>0</v>
      </c>
      <c r="G70" s="32"/>
      <c r="H70" s="58"/>
      <c r="I70" s="32"/>
    </row>
    <row r="71" spans="1:9" x14ac:dyDescent="0.2">
      <c r="A71" s="22" t="s">
        <v>44</v>
      </c>
      <c r="B71" s="23"/>
      <c r="C71" s="5"/>
      <c r="D71" s="23">
        <f t="shared" si="4"/>
        <v>0</v>
      </c>
      <c r="E71" s="58"/>
      <c r="F71" s="58">
        <f t="shared" si="5"/>
        <v>0</v>
      </c>
      <c r="G71" s="32"/>
      <c r="H71" s="58"/>
      <c r="I71" s="32"/>
    </row>
    <row r="72" spans="1:9" x14ac:dyDescent="0.2">
      <c r="A72" s="22" t="s">
        <v>45</v>
      </c>
      <c r="B72" s="23"/>
      <c r="C72" s="5"/>
      <c r="D72" s="23">
        <f t="shared" si="4"/>
        <v>0</v>
      </c>
      <c r="E72" s="58"/>
      <c r="F72" s="58">
        <f t="shared" si="5"/>
        <v>0</v>
      </c>
      <c r="G72" s="32"/>
      <c r="H72" s="58"/>
      <c r="I72" s="32"/>
    </row>
    <row r="73" spans="1:9" x14ac:dyDescent="0.2">
      <c r="A73" s="22" t="s">
        <v>46</v>
      </c>
      <c r="B73" s="23"/>
      <c r="C73" s="5"/>
      <c r="D73" s="23">
        <f t="shared" si="4"/>
        <v>0</v>
      </c>
      <c r="E73" s="58"/>
      <c r="F73" s="58">
        <f t="shared" si="5"/>
        <v>0</v>
      </c>
      <c r="G73" s="32"/>
      <c r="H73" s="58"/>
      <c r="I73" s="32"/>
    </row>
    <row r="74" spans="1:9" x14ac:dyDescent="0.2">
      <c r="A74" s="22" t="s">
        <v>47</v>
      </c>
      <c r="B74" s="23"/>
      <c r="C74" s="5"/>
      <c r="D74" s="23">
        <f t="shared" si="4"/>
        <v>0</v>
      </c>
      <c r="E74" s="58"/>
      <c r="F74" s="58">
        <f t="shared" si="5"/>
        <v>0</v>
      </c>
      <c r="G74" s="32"/>
      <c r="H74" s="58"/>
      <c r="I74" s="32"/>
    </row>
    <row r="75" spans="1:9" x14ac:dyDescent="0.2">
      <c r="A75" s="22" t="s">
        <v>48</v>
      </c>
      <c r="B75" s="23"/>
      <c r="C75" s="5"/>
      <c r="D75" s="23">
        <f t="shared" si="4"/>
        <v>0</v>
      </c>
      <c r="E75" s="58"/>
      <c r="F75" s="58">
        <f t="shared" si="5"/>
        <v>0</v>
      </c>
      <c r="G75" s="32"/>
      <c r="H75" s="58"/>
      <c r="I75" s="32"/>
    </row>
    <row r="76" spans="1:9" x14ac:dyDescent="0.2">
      <c r="A76" s="22" t="s">
        <v>49</v>
      </c>
      <c r="B76" s="23"/>
      <c r="C76" s="5"/>
      <c r="D76" s="23">
        <f t="shared" si="4"/>
        <v>0</v>
      </c>
      <c r="E76" s="58"/>
      <c r="F76" s="58">
        <f t="shared" si="5"/>
        <v>0</v>
      </c>
      <c r="G76" s="32"/>
      <c r="H76" s="58"/>
      <c r="I76" s="32"/>
    </row>
    <row r="77" spans="1:9" x14ac:dyDescent="0.2">
      <c r="A77" s="22" t="s">
        <v>50</v>
      </c>
      <c r="B77" s="23"/>
      <c r="C77" s="5"/>
      <c r="D77" s="23">
        <f t="shared" si="4"/>
        <v>0</v>
      </c>
      <c r="E77" s="58"/>
      <c r="F77" s="58">
        <f t="shared" si="5"/>
        <v>0</v>
      </c>
      <c r="G77" s="32"/>
      <c r="H77" s="58"/>
      <c r="I77" s="32"/>
    </row>
    <row r="78" spans="1:9" x14ac:dyDescent="0.2">
      <c r="A78" s="22" t="s">
        <v>51</v>
      </c>
      <c r="B78" s="23"/>
      <c r="C78" s="5"/>
      <c r="D78" s="23">
        <f t="shared" si="4"/>
        <v>0</v>
      </c>
      <c r="E78" s="58"/>
      <c r="F78" s="58">
        <f t="shared" si="5"/>
        <v>0</v>
      </c>
      <c r="G78" s="32"/>
      <c r="H78" s="58"/>
      <c r="I78" s="32"/>
    </row>
    <row r="79" spans="1:9" x14ac:dyDescent="0.2">
      <c r="A79" s="22" t="s">
        <v>52</v>
      </c>
      <c r="B79" s="36"/>
      <c r="C79" s="10"/>
      <c r="D79" s="36">
        <f t="shared" si="4"/>
        <v>0</v>
      </c>
      <c r="E79" s="63">
        <v>320</v>
      </c>
      <c r="F79" s="63">
        <f>E79-B79</f>
        <v>320</v>
      </c>
      <c r="G79" s="39"/>
      <c r="H79" s="58"/>
      <c r="I79" s="39"/>
    </row>
    <row r="80" spans="1:9" x14ac:dyDescent="0.2">
      <c r="E80" s="58"/>
      <c r="F80" s="58"/>
      <c r="G80" s="45"/>
      <c r="H80" s="58"/>
      <c r="I80" s="45"/>
    </row>
    <row r="81" spans="1:12" x14ac:dyDescent="0.2">
      <c r="A81" s="38" t="s">
        <v>53</v>
      </c>
      <c r="B81" s="34">
        <f>SUM(B67:B80)</f>
        <v>0</v>
      </c>
      <c r="C81" s="7">
        <f>SUM(C67:C80)</f>
        <v>0</v>
      </c>
      <c r="D81" s="34">
        <f>SUM(D67:D80)</f>
        <v>0</v>
      </c>
      <c r="E81" s="58">
        <f>SUM(E67:E80)</f>
        <v>320</v>
      </c>
      <c r="F81" s="58">
        <f>E81-B81</f>
        <v>320</v>
      </c>
      <c r="G81" s="39"/>
      <c r="H81" s="58"/>
      <c r="I81" s="39"/>
    </row>
    <row r="82" spans="1:12" x14ac:dyDescent="0.2">
      <c r="E82" s="58"/>
      <c r="F82" s="58"/>
      <c r="G82" s="45"/>
      <c r="H82" s="58"/>
      <c r="I82" s="45"/>
    </row>
    <row r="83" spans="1:12" x14ac:dyDescent="0.2">
      <c r="A83" s="29" t="s">
        <v>54</v>
      </c>
      <c r="B83" s="23"/>
      <c r="E83" s="58"/>
      <c r="F83" s="58"/>
      <c r="G83" s="45"/>
      <c r="H83" s="58"/>
      <c r="I83" s="45"/>
      <c r="K83" s="40" t="e">
        <f>E83/E86</f>
        <v>#DIV/0!</v>
      </c>
      <c r="L83" s="22" t="s">
        <v>94</v>
      </c>
    </row>
    <row r="84" spans="1:12" x14ac:dyDescent="0.2">
      <c r="A84" s="38" t="s">
        <v>55</v>
      </c>
      <c r="B84" s="36"/>
      <c r="C84" s="10"/>
      <c r="D84" s="36">
        <f>C84/0.75</f>
        <v>0</v>
      </c>
      <c r="E84" s="63">
        <v>5018</v>
      </c>
      <c r="F84" s="63">
        <f>E84-B84</f>
        <v>5018</v>
      </c>
      <c r="G84" s="39"/>
      <c r="H84" s="58"/>
      <c r="I84" s="39"/>
      <c r="K84" s="40" t="e">
        <f>E83/(E86-E83)</f>
        <v>#DIV/0!</v>
      </c>
      <c r="L84" s="22" t="s">
        <v>95</v>
      </c>
    </row>
    <row r="85" spans="1:12" x14ac:dyDescent="0.2">
      <c r="E85" s="58"/>
      <c r="F85" s="58"/>
      <c r="G85" s="45"/>
      <c r="H85" s="58"/>
      <c r="I85" s="45"/>
    </row>
    <row r="86" spans="1:12" x14ac:dyDescent="0.2">
      <c r="E86" s="58"/>
      <c r="F86" s="58"/>
      <c r="G86" s="45"/>
      <c r="H86" s="58"/>
      <c r="I86" s="45"/>
      <c r="J86" s="24"/>
    </row>
    <row r="87" spans="1:12" ht="13.5" thickBot="1" x14ac:dyDescent="0.25">
      <c r="A87" s="29" t="s">
        <v>56</v>
      </c>
      <c r="B87" s="41">
        <f>B84+B81+B54+B28</f>
        <v>0</v>
      </c>
      <c r="C87" s="11">
        <f>C84+C81+C54+C28</f>
        <v>0</v>
      </c>
      <c r="D87" s="41">
        <f>D84+D81+D54+D28</f>
        <v>0</v>
      </c>
      <c r="E87" s="70">
        <f>E84+E81+E54+E28</f>
        <v>54624</v>
      </c>
      <c r="F87" s="70">
        <f>E87-B87</f>
        <v>54624</v>
      </c>
      <c r="G87" s="50"/>
      <c r="H87" s="58"/>
      <c r="I87" s="39"/>
    </row>
    <row r="88" spans="1:12" ht="13.5" thickTop="1" x14ac:dyDescent="0.2">
      <c r="E88" s="58"/>
      <c r="F88" s="58"/>
      <c r="H88" s="58"/>
    </row>
    <row r="89" spans="1:12" x14ac:dyDescent="0.2">
      <c r="E89" s="58"/>
      <c r="F89" s="58"/>
      <c r="H89" s="58"/>
    </row>
    <row r="90" spans="1:12" x14ac:dyDescent="0.2">
      <c r="E90" s="58"/>
      <c r="F90" s="58"/>
      <c r="H90" s="58"/>
    </row>
    <row r="91" spans="1:12" x14ac:dyDescent="0.2">
      <c r="E91" s="58"/>
      <c r="F91" s="58"/>
      <c r="H91" s="58"/>
    </row>
    <row r="92" spans="1:12" x14ac:dyDescent="0.2">
      <c r="A92" s="56" t="str">
        <f>+A59</f>
        <v>PROVIDER: SUPPORTIVE CONCEPTS</v>
      </c>
      <c r="E92" s="58"/>
      <c r="F92" s="58"/>
      <c r="H92" s="58"/>
    </row>
    <row r="93" spans="1:12" x14ac:dyDescent="0.2">
      <c r="A93" s="56" t="str">
        <f>+A60</f>
        <v>FUNDING SOURCE: SAM, INC.</v>
      </c>
      <c r="E93" s="58"/>
      <c r="F93" s="58"/>
      <c r="H93" s="58"/>
    </row>
    <row r="94" spans="1:12" x14ac:dyDescent="0.2">
      <c r="A94" s="56" t="str">
        <f>+A61</f>
        <v>COST CENTER: 1.1.2 Home &amp; Community Habilitation Level 2</v>
      </c>
      <c r="E94" s="58"/>
      <c r="F94" s="58"/>
      <c r="H94" s="58"/>
    </row>
    <row r="95" spans="1:12" x14ac:dyDescent="0.2">
      <c r="A95" s="56" t="str">
        <f>+A62</f>
        <v>PROGRAM/SERVICE: Habilitation - Camp</v>
      </c>
      <c r="E95" s="58"/>
      <c r="F95" s="58"/>
      <c r="H95" s="58"/>
    </row>
    <row r="96" spans="1:12" x14ac:dyDescent="0.2">
      <c r="A96" s="56" t="str">
        <f>+A63</f>
        <v>SITE/SUB-PROGRAM:</v>
      </c>
      <c r="E96" s="58"/>
      <c r="F96" s="58"/>
      <c r="H96" s="58"/>
    </row>
    <row r="97" spans="1:11" x14ac:dyDescent="0.2">
      <c r="E97" s="58"/>
      <c r="F97" s="58"/>
      <c r="H97" s="58"/>
    </row>
    <row r="98" spans="1:11" x14ac:dyDescent="0.2">
      <c r="A98" s="29" t="s">
        <v>57</v>
      </c>
      <c r="E98" s="58"/>
      <c r="F98" s="58"/>
      <c r="H98" s="58"/>
    </row>
    <row r="99" spans="1:11" x14ac:dyDescent="0.2">
      <c r="E99" s="58"/>
      <c r="F99" s="58"/>
      <c r="H99" s="58"/>
    </row>
    <row r="100" spans="1:11" x14ac:dyDescent="0.2">
      <c r="A100" s="22" t="s">
        <v>58</v>
      </c>
      <c r="B100" s="42"/>
      <c r="C100" s="12"/>
      <c r="D100" s="42">
        <f t="shared" ref="D100:D112" si="6">C100/0.75</f>
        <v>0</v>
      </c>
      <c r="E100" s="58"/>
      <c r="F100" s="58">
        <f t="shared" ref="F100:F112" si="7">E100-B100</f>
        <v>0</v>
      </c>
      <c r="G100" s="39"/>
      <c r="H100" s="58"/>
      <c r="I100" s="39"/>
    </row>
    <row r="101" spans="1:11" x14ac:dyDescent="0.2">
      <c r="A101" s="22" t="s">
        <v>59</v>
      </c>
      <c r="B101" s="42"/>
      <c r="C101" s="12"/>
      <c r="D101" s="42">
        <f t="shared" si="6"/>
        <v>0</v>
      </c>
      <c r="E101" s="58"/>
      <c r="F101" s="58">
        <f t="shared" si="7"/>
        <v>0</v>
      </c>
      <c r="G101" s="39"/>
      <c r="H101" s="58"/>
      <c r="I101" s="39"/>
    </row>
    <row r="102" spans="1:11" x14ac:dyDescent="0.2">
      <c r="A102" s="22" t="s">
        <v>60</v>
      </c>
      <c r="B102" s="42"/>
      <c r="C102" s="12"/>
      <c r="D102" s="42">
        <f t="shared" si="6"/>
        <v>0</v>
      </c>
      <c r="E102" s="58"/>
      <c r="F102" s="58">
        <f t="shared" si="7"/>
        <v>0</v>
      </c>
      <c r="G102" s="39"/>
      <c r="H102" s="58"/>
      <c r="I102" s="39"/>
    </row>
    <row r="103" spans="1:11" x14ac:dyDescent="0.2">
      <c r="A103" s="22" t="s">
        <v>137</v>
      </c>
      <c r="B103" s="42"/>
      <c r="C103" s="12"/>
      <c r="D103" s="42">
        <f t="shared" si="6"/>
        <v>0</v>
      </c>
      <c r="E103" s="58"/>
      <c r="F103" s="58">
        <f t="shared" si="7"/>
        <v>0</v>
      </c>
      <c r="G103" s="39"/>
      <c r="H103" s="58"/>
      <c r="I103" s="39"/>
    </row>
    <row r="104" spans="1:11" x14ac:dyDescent="0.2">
      <c r="A104" s="22" t="s">
        <v>138</v>
      </c>
      <c r="B104" s="42"/>
      <c r="C104" s="12"/>
      <c r="D104" s="42">
        <f t="shared" si="6"/>
        <v>0</v>
      </c>
      <c r="E104" s="58"/>
      <c r="F104" s="58">
        <f t="shared" si="7"/>
        <v>0</v>
      </c>
      <c r="G104" s="39"/>
      <c r="H104" s="58"/>
      <c r="I104" s="39"/>
    </row>
    <row r="105" spans="1:11" x14ac:dyDescent="0.2">
      <c r="A105" s="22" t="s">
        <v>139</v>
      </c>
      <c r="B105" s="42"/>
      <c r="C105" s="12"/>
      <c r="D105" s="42">
        <f t="shared" si="6"/>
        <v>0</v>
      </c>
      <c r="E105" s="58"/>
      <c r="F105" s="58">
        <f t="shared" si="7"/>
        <v>0</v>
      </c>
      <c r="G105" s="39"/>
      <c r="H105" s="58"/>
      <c r="I105" s="39"/>
    </row>
    <row r="106" spans="1:11" x14ac:dyDescent="0.2">
      <c r="A106" s="22" t="s">
        <v>140</v>
      </c>
      <c r="B106" s="42"/>
      <c r="C106" s="12"/>
      <c r="D106" s="42">
        <f t="shared" si="6"/>
        <v>0</v>
      </c>
      <c r="E106" s="58"/>
      <c r="F106" s="58">
        <f t="shared" si="7"/>
        <v>0</v>
      </c>
      <c r="G106" s="39"/>
      <c r="H106" s="58"/>
      <c r="I106" s="39"/>
    </row>
    <row r="107" spans="1:11" x14ac:dyDescent="0.2">
      <c r="A107" s="22" t="s">
        <v>141</v>
      </c>
      <c r="B107" s="42"/>
      <c r="C107" s="12"/>
      <c r="D107" s="42">
        <f t="shared" si="6"/>
        <v>0</v>
      </c>
      <c r="E107" s="58"/>
      <c r="F107" s="58">
        <f t="shared" si="7"/>
        <v>0</v>
      </c>
      <c r="G107" s="39"/>
      <c r="H107" s="58"/>
      <c r="I107" s="39"/>
    </row>
    <row r="108" spans="1:11" x14ac:dyDescent="0.2">
      <c r="A108" s="22" t="s">
        <v>88</v>
      </c>
      <c r="B108" s="42"/>
      <c r="C108" s="12"/>
      <c r="D108" s="42">
        <f t="shared" si="6"/>
        <v>0</v>
      </c>
      <c r="E108" s="58"/>
      <c r="F108" s="58">
        <f t="shared" si="7"/>
        <v>0</v>
      </c>
      <c r="G108" s="39"/>
      <c r="H108" s="58"/>
      <c r="I108" s="39"/>
    </row>
    <row r="109" spans="1:11" x14ac:dyDescent="0.2">
      <c r="A109" s="22" t="s">
        <v>142</v>
      </c>
      <c r="B109" s="42"/>
      <c r="C109" s="12"/>
      <c r="D109" s="42">
        <f t="shared" si="6"/>
        <v>0</v>
      </c>
      <c r="E109" s="58"/>
      <c r="F109" s="58">
        <f t="shared" si="7"/>
        <v>0</v>
      </c>
      <c r="G109" s="39"/>
      <c r="H109" s="58"/>
      <c r="I109" s="39"/>
    </row>
    <row r="110" spans="1:11" x14ac:dyDescent="0.2">
      <c r="A110" s="22" t="s">
        <v>142</v>
      </c>
      <c r="B110" s="42"/>
      <c r="C110" s="12"/>
      <c r="D110" s="42">
        <f t="shared" si="6"/>
        <v>0</v>
      </c>
      <c r="E110" s="58"/>
      <c r="F110" s="58">
        <f t="shared" si="7"/>
        <v>0</v>
      </c>
      <c r="G110" s="39"/>
      <c r="H110" s="58"/>
      <c r="I110" s="39"/>
    </row>
    <row r="111" spans="1:11" x14ac:dyDescent="0.2">
      <c r="A111" s="22" t="s">
        <v>145</v>
      </c>
      <c r="B111" s="42"/>
      <c r="C111" s="12"/>
      <c r="D111" s="42">
        <f t="shared" si="6"/>
        <v>0</v>
      </c>
      <c r="E111" s="58"/>
      <c r="F111" s="58">
        <f t="shared" si="7"/>
        <v>0</v>
      </c>
      <c r="G111" s="39"/>
      <c r="H111" s="58"/>
      <c r="I111" s="39"/>
    </row>
    <row r="112" spans="1:11" x14ac:dyDescent="0.2">
      <c r="A112" s="22" t="s">
        <v>143</v>
      </c>
      <c r="B112" s="42"/>
      <c r="C112" s="12"/>
      <c r="D112" s="42">
        <f t="shared" si="6"/>
        <v>0</v>
      </c>
      <c r="E112" s="58"/>
      <c r="F112" s="58">
        <f t="shared" si="7"/>
        <v>0</v>
      </c>
      <c r="G112" s="39"/>
      <c r="H112" s="58"/>
      <c r="I112" s="39"/>
      <c r="K112" s="39"/>
    </row>
    <row r="113" spans="1:9" x14ac:dyDescent="0.2">
      <c r="A113" s="22" t="s">
        <v>65</v>
      </c>
      <c r="B113" s="42">
        <v>0</v>
      </c>
      <c r="C113" s="12">
        <v>0</v>
      </c>
      <c r="D113" s="42">
        <f>C113/0.75</f>
        <v>0</v>
      </c>
      <c r="E113" s="58">
        <v>0</v>
      </c>
      <c r="F113" s="58">
        <f>E113-B113</f>
        <v>0</v>
      </c>
      <c r="G113" s="39"/>
      <c r="H113" s="58"/>
      <c r="I113" s="39"/>
    </row>
    <row r="114" spans="1:9" x14ac:dyDescent="0.2">
      <c r="A114" s="22" t="s">
        <v>100</v>
      </c>
      <c r="B114" s="42"/>
      <c r="C114" s="12"/>
      <c r="D114" s="42">
        <f>C114/0.75</f>
        <v>0</v>
      </c>
      <c r="E114" s="58"/>
      <c r="F114" s="58">
        <f>E114-B114</f>
        <v>0</v>
      </c>
      <c r="G114" s="39"/>
      <c r="H114" s="58"/>
      <c r="I114" s="39"/>
    </row>
    <row r="115" spans="1:9" x14ac:dyDescent="0.2">
      <c r="A115" s="22" t="s">
        <v>64</v>
      </c>
      <c r="B115" s="42">
        <v>0</v>
      </c>
      <c r="C115" s="12">
        <v>0</v>
      </c>
      <c r="D115" s="42">
        <f t="shared" ref="D115:D140" si="8">C115/0.75</f>
        <v>0</v>
      </c>
      <c r="E115" s="58">
        <v>0</v>
      </c>
      <c r="F115" s="58">
        <f t="shared" ref="F115:F139" si="9">E115-B115</f>
        <v>0</v>
      </c>
      <c r="G115" s="39"/>
      <c r="H115" s="58"/>
      <c r="I115" s="39"/>
    </row>
    <row r="116" spans="1:9" ht="12" customHeight="1" x14ac:dyDescent="0.2">
      <c r="A116" s="22" t="s">
        <v>101</v>
      </c>
      <c r="B116" s="42">
        <v>0</v>
      </c>
      <c r="C116" s="12">
        <v>0</v>
      </c>
      <c r="D116" s="42">
        <f t="shared" si="8"/>
        <v>0</v>
      </c>
      <c r="E116" s="58">
        <v>0</v>
      </c>
      <c r="F116" s="58">
        <f t="shared" si="9"/>
        <v>0</v>
      </c>
      <c r="G116" s="39"/>
      <c r="H116" s="58"/>
      <c r="I116" s="39"/>
    </row>
    <row r="117" spans="1:9" x14ac:dyDescent="0.2">
      <c r="A117" s="29" t="s">
        <v>119</v>
      </c>
      <c r="B117" s="42">
        <v>0</v>
      </c>
      <c r="C117" s="12">
        <v>0</v>
      </c>
      <c r="D117" s="42">
        <f t="shared" si="8"/>
        <v>0</v>
      </c>
      <c r="E117" s="58">
        <v>0</v>
      </c>
      <c r="F117" s="58">
        <f t="shared" si="9"/>
        <v>0</v>
      </c>
      <c r="G117" s="39"/>
      <c r="H117" s="58"/>
      <c r="I117" s="39"/>
    </row>
    <row r="118" spans="1:9" x14ac:dyDescent="0.2">
      <c r="A118" s="29" t="s">
        <v>120</v>
      </c>
      <c r="B118" s="42">
        <v>0</v>
      </c>
      <c r="C118" s="12">
        <v>0</v>
      </c>
      <c r="D118" s="42">
        <f t="shared" si="8"/>
        <v>0</v>
      </c>
      <c r="E118" s="58">
        <v>0</v>
      </c>
      <c r="F118" s="58">
        <f t="shared" si="9"/>
        <v>0</v>
      </c>
      <c r="G118" s="39"/>
      <c r="H118" s="58"/>
      <c r="I118" s="39"/>
    </row>
    <row r="119" spans="1:9" x14ac:dyDescent="0.2">
      <c r="A119" s="22" t="s">
        <v>107</v>
      </c>
      <c r="B119" s="42">
        <v>0</v>
      </c>
      <c r="C119" s="12">
        <v>0</v>
      </c>
      <c r="D119" s="42">
        <f t="shared" si="8"/>
        <v>0</v>
      </c>
      <c r="E119" s="58">
        <v>0</v>
      </c>
      <c r="F119" s="58">
        <f t="shared" si="9"/>
        <v>0</v>
      </c>
      <c r="G119" s="39"/>
      <c r="H119" s="58"/>
      <c r="I119" s="39"/>
    </row>
    <row r="120" spans="1:9" x14ac:dyDescent="0.2">
      <c r="A120" s="22" t="s">
        <v>108</v>
      </c>
      <c r="B120" s="42">
        <v>0</v>
      </c>
      <c r="C120" s="12">
        <v>0</v>
      </c>
      <c r="D120" s="42">
        <f t="shared" si="8"/>
        <v>0</v>
      </c>
      <c r="E120" s="58">
        <v>0</v>
      </c>
      <c r="F120" s="58">
        <f t="shared" si="9"/>
        <v>0</v>
      </c>
      <c r="G120" s="39"/>
      <c r="H120" s="58"/>
      <c r="I120" s="39"/>
    </row>
    <row r="121" spans="1:9" x14ac:dyDescent="0.2">
      <c r="A121" s="22" t="s">
        <v>102</v>
      </c>
      <c r="B121" s="42">
        <v>0</v>
      </c>
      <c r="C121" s="12">
        <v>0</v>
      </c>
      <c r="D121" s="42">
        <f t="shared" si="8"/>
        <v>0</v>
      </c>
      <c r="E121" s="58">
        <v>0</v>
      </c>
      <c r="F121" s="58">
        <f t="shared" si="9"/>
        <v>0</v>
      </c>
      <c r="G121" s="39"/>
      <c r="H121" s="58"/>
      <c r="I121" s="39"/>
    </row>
    <row r="122" spans="1:9" ht="12" customHeight="1" x14ac:dyDescent="0.2">
      <c r="A122" s="22" t="s">
        <v>66</v>
      </c>
      <c r="B122" s="42">
        <v>0</v>
      </c>
      <c r="C122" s="12">
        <v>0</v>
      </c>
      <c r="D122" s="42">
        <f t="shared" si="8"/>
        <v>0</v>
      </c>
      <c r="E122" s="58">
        <v>0</v>
      </c>
      <c r="F122" s="58">
        <f t="shared" si="9"/>
        <v>0</v>
      </c>
      <c r="G122" s="39"/>
      <c r="H122" s="58"/>
      <c r="I122" s="39"/>
    </row>
    <row r="123" spans="1:9" x14ac:dyDescent="0.2">
      <c r="A123" s="29" t="s">
        <v>121</v>
      </c>
      <c r="B123" s="42">
        <v>0</v>
      </c>
      <c r="C123" s="12">
        <v>0</v>
      </c>
      <c r="D123" s="42">
        <f t="shared" si="8"/>
        <v>0</v>
      </c>
      <c r="E123" s="58">
        <v>0</v>
      </c>
      <c r="F123" s="58">
        <f t="shared" si="9"/>
        <v>0</v>
      </c>
      <c r="G123" s="39"/>
      <c r="H123" s="58"/>
      <c r="I123" s="39"/>
    </row>
    <row r="124" spans="1:9" x14ac:dyDescent="0.2">
      <c r="A124" s="22" t="s">
        <v>67</v>
      </c>
      <c r="B124" s="42">
        <v>0</v>
      </c>
      <c r="C124" s="12">
        <v>0</v>
      </c>
      <c r="D124" s="42">
        <f t="shared" si="8"/>
        <v>0</v>
      </c>
      <c r="E124" s="58">
        <v>0</v>
      </c>
      <c r="F124" s="58">
        <f t="shared" si="9"/>
        <v>0</v>
      </c>
      <c r="G124" s="39"/>
      <c r="H124" s="58"/>
      <c r="I124" s="39"/>
    </row>
    <row r="125" spans="1:9" x14ac:dyDescent="0.2">
      <c r="A125" s="22" t="s">
        <v>68</v>
      </c>
      <c r="B125" s="42">
        <v>0</v>
      </c>
      <c r="C125" s="12">
        <v>0</v>
      </c>
      <c r="D125" s="42">
        <f t="shared" si="8"/>
        <v>0</v>
      </c>
      <c r="E125" s="58">
        <v>0</v>
      </c>
      <c r="F125" s="58">
        <f t="shared" si="9"/>
        <v>0</v>
      </c>
      <c r="G125" s="39"/>
      <c r="H125" s="58"/>
      <c r="I125" s="39"/>
    </row>
    <row r="126" spans="1:9" x14ac:dyDescent="0.2">
      <c r="A126" s="22" t="s">
        <v>103</v>
      </c>
      <c r="B126" s="42">
        <v>0</v>
      </c>
      <c r="C126" s="12">
        <v>0</v>
      </c>
      <c r="D126" s="42">
        <f t="shared" si="8"/>
        <v>0</v>
      </c>
      <c r="E126" s="58">
        <v>0</v>
      </c>
      <c r="F126" s="58">
        <f t="shared" si="9"/>
        <v>0</v>
      </c>
      <c r="G126" s="39"/>
      <c r="H126" s="58"/>
      <c r="I126" s="39"/>
    </row>
    <row r="127" spans="1:9" x14ac:dyDescent="0.2">
      <c r="A127" s="22" t="s">
        <v>104</v>
      </c>
      <c r="B127" s="42">
        <v>0</v>
      </c>
      <c r="C127" s="12">
        <v>0</v>
      </c>
      <c r="D127" s="42">
        <f t="shared" si="8"/>
        <v>0</v>
      </c>
      <c r="E127" s="58">
        <v>0</v>
      </c>
      <c r="F127" s="58">
        <f t="shared" si="9"/>
        <v>0</v>
      </c>
      <c r="G127" s="39"/>
      <c r="H127" s="58"/>
      <c r="I127" s="39"/>
    </row>
    <row r="128" spans="1:9" x14ac:dyDescent="0.2">
      <c r="A128" s="22" t="s">
        <v>109</v>
      </c>
      <c r="B128" s="42">
        <v>0</v>
      </c>
      <c r="C128" s="12">
        <v>0</v>
      </c>
      <c r="D128" s="42">
        <f t="shared" si="8"/>
        <v>0</v>
      </c>
      <c r="E128" s="58">
        <v>0</v>
      </c>
      <c r="F128" s="58">
        <f t="shared" si="9"/>
        <v>0</v>
      </c>
      <c r="G128" s="39"/>
      <c r="H128" s="58"/>
      <c r="I128" s="39"/>
    </row>
    <row r="129" spans="1:10" x14ac:dyDescent="0.2">
      <c r="A129" s="22" t="s">
        <v>110</v>
      </c>
      <c r="B129" s="42">
        <v>0</v>
      </c>
      <c r="C129" s="12">
        <v>0</v>
      </c>
      <c r="D129" s="42">
        <f t="shared" si="8"/>
        <v>0</v>
      </c>
      <c r="E129" s="58">
        <v>0</v>
      </c>
      <c r="F129" s="58">
        <f t="shared" si="9"/>
        <v>0</v>
      </c>
      <c r="G129" s="39"/>
      <c r="H129" s="58"/>
      <c r="I129" s="39"/>
    </row>
    <row r="130" spans="1:10" x14ac:dyDescent="0.2">
      <c r="A130" s="22" t="s">
        <v>111</v>
      </c>
      <c r="B130" s="42">
        <v>0</v>
      </c>
      <c r="C130" s="12">
        <v>0</v>
      </c>
      <c r="D130" s="42">
        <f t="shared" si="8"/>
        <v>0</v>
      </c>
      <c r="E130" s="58">
        <v>0</v>
      </c>
      <c r="F130" s="58">
        <f t="shared" si="9"/>
        <v>0</v>
      </c>
      <c r="G130" s="39"/>
      <c r="H130" s="58"/>
      <c r="I130" s="39"/>
    </row>
    <row r="131" spans="1:10" x14ac:dyDescent="0.2">
      <c r="A131" s="22" t="s">
        <v>112</v>
      </c>
      <c r="B131" s="42">
        <v>0</v>
      </c>
      <c r="C131" s="12">
        <v>0</v>
      </c>
      <c r="D131" s="42">
        <f t="shared" si="8"/>
        <v>0</v>
      </c>
      <c r="E131" s="58">
        <v>0</v>
      </c>
      <c r="F131" s="58">
        <f t="shared" si="9"/>
        <v>0</v>
      </c>
      <c r="G131" s="39"/>
      <c r="H131" s="58"/>
      <c r="I131" s="39"/>
    </row>
    <row r="132" spans="1:10" x14ac:dyDescent="0.2">
      <c r="A132" s="22" t="s">
        <v>113</v>
      </c>
      <c r="B132" s="42">
        <v>0</v>
      </c>
      <c r="C132" s="12">
        <v>0</v>
      </c>
      <c r="D132" s="42">
        <f t="shared" si="8"/>
        <v>0</v>
      </c>
      <c r="E132" s="58">
        <v>0</v>
      </c>
      <c r="F132" s="58">
        <f t="shared" si="9"/>
        <v>0</v>
      </c>
      <c r="G132" s="39"/>
      <c r="H132" s="58"/>
      <c r="I132" s="39"/>
    </row>
    <row r="133" spans="1:10" x14ac:dyDescent="0.2">
      <c r="A133" s="22" t="s">
        <v>114</v>
      </c>
      <c r="B133" s="42">
        <v>0</v>
      </c>
      <c r="C133" s="12">
        <v>0</v>
      </c>
      <c r="D133" s="42">
        <f t="shared" si="8"/>
        <v>0</v>
      </c>
      <c r="E133" s="58">
        <v>0</v>
      </c>
      <c r="F133" s="58">
        <f t="shared" si="9"/>
        <v>0</v>
      </c>
      <c r="G133" s="39"/>
      <c r="H133" s="58"/>
      <c r="I133" s="39"/>
    </row>
    <row r="134" spans="1:10" x14ac:dyDescent="0.2">
      <c r="A134" s="22" t="s">
        <v>115</v>
      </c>
      <c r="B134" s="42">
        <v>0</v>
      </c>
      <c r="C134" s="12">
        <v>0</v>
      </c>
      <c r="D134" s="42">
        <f t="shared" si="8"/>
        <v>0</v>
      </c>
      <c r="E134" s="58">
        <v>0</v>
      </c>
      <c r="F134" s="58">
        <f t="shared" si="9"/>
        <v>0</v>
      </c>
      <c r="G134" s="39"/>
      <c r="H134" s="58"/>
      <c r="I134" s="39"/>
    </row>
    <row r="135" spans="1:10" x14ac:dyDescent="0.2">
      <c r="A135" s="22" t="s">
        <v>116</v>
      </c>
      <c r="B135" s="42">
        <v>0</v>
      </c>
      <c r="C135" s="12">
        <v>0</v>
      </c>
      <c r="D135" s="42">
        <f t="shared" si="8"/>
        <v>0</v>
      </c>
      <c r="E135" s="58">
        <v>0</v>
      </c>
      <c r="F135" s="58">
        <f t="shared" si="9"/>
        <v>0</v>
      </c>
      <c r="G135" s="39"/>
      <c r="H135" s="58"/>
      <c r="I135" s="39"/>
    </row>
    <row r="136" spans="1:10" x14ac:dyDescent="0.2">
      <c r="A136" s="22" t="s">
        <v>117</v>
      </c>
      <c r="B136" s="42">
        <v>0</v>
      </c>
      <c r="C136" s="12">
        <v>0</v>
      </c>
      <c r="D136" s="42">
        <f t="shared" si="8"/>
        <v>0</v>
      </c>
      <c r="E136" s="58">
        <v>54624</v>
      </c>
      <c r="F136" s="58">
        <f t="shared" si="9"/>
        <v>54624</v>
      </c>
      <c r="G136" s="39"/>
      <c r="H136" s="58"/>
      <c r="I136" s="39"/>
    </row>
    <row r="137" spans="1:10" x14ac:dyDescent="0.2">
      <c r="A137" s="22" t="s">
        <v>168</v>
      </c>
      <c r="B137" s="42">
        <v>0</v>
      </c>
      <c r="C137" s="12">
        <v>0</v>
      </c>
      <c r="D137" s="42">
        <f t="shared" si="8"/>
        <v>0</v>
      </c>
      <c r="E137" s="58">
        <v>0</v>
      </c>
      <c r="F137" s="58">
        <f t="shared" si="9"/>
        <v>0</v>
      </c>
      <c r="G137" s="39"/>
      <c r="H137" s="58"/>
      <c r="I137" s="39"/>
    </row>
    <row r="138" spans="1:10" x14ac:dyDescent="0.2">
      <c r="A138" s="22" t="s">
        <v>118</v>
      </c>
      <c r="B138" s="42">
        <v>0</v>
      </c>
      <c r="C138" s="12">
        <v>0</v>
      </c>
      <c r="D138" s="42">
        <f t="shared" si="8"/>
        <v>0</v>
      </c>
      <c r="E138" s="58">
        <v>0</v>
      </c>
      <c r="F138" s="58">
        <f t="shared" si="9"/>
        <v>0</v>
      </c>
      <c r="G138" s="39"/>
      <c r="H138" s="58"/>
      <c r="I138" s="39"/>
    </row>
    <row r="139" spans="1:10" x14ac:dyDescent="0.2">
      <c r="A139" s="22" t="s">
        <v>169</v>
      </c>
      <c r="B139" s="42">
        <v>0</v>
      </c>
      <c r="C139" s="12">
        <v>0</v>
      </c>
      <c r="D139" s="42">
        <f t="shared" si="8"/>
        <v>0</v>
      </c>
      <c r="E139" s="58">
        <v>0</v>
      </c>
      <c r="F139" s="58">
        <f t="shared" si="9"/>
        <v>0</v>
      </c>
      <c r="G139" s="39"/>
      <c r="H139" s="58"/>
      <c r="I139" s="39"/>
    </row>
    <row r="140" spans="1:10" x14ac:dyDescent="0.2">
      <c r="A140" s="22" t="s">
        <v>61</v>
      </c>
      <c r="B140" s="42">
        <v>0</v>
      </c>
      <c r="C140" s="12">
        <v>0</v>
      </c>
      <c r="D140" s="42">
        <f t="shared" si="8"/>
        <v>0</v>
      </c>
      <c r="E140" s="58">
        <v>0</v>
      </c>
      <c r="F140" s="58">
        <f>E140-B140</f>
        <v>0</v>
      </c>
      <c r="G140" s="39"/>
      <c r="H140" s="58"/>
      <c r="I140" s="39"/>
    </row>
    <row r="141" spans="1:10" ht="13.5" thickBot="1" x14ac:dyDescent="0.25">
      <c r="A141" s="29" t="s">
        <v>146</v>
      </c>
      <c r="B141" s="43">
        <f>SUM(B100:B140)</f>
        <v>0</v>
      </c>
      <c r="C141" s="13">
        <f>SUM(C100:C140)</f>
        <v>0</v>
      </c>
      <c r="D141" s="43">
        <f>SUM(D100:D140)</f>
        <v>0</v>
      </c>
      <c r="E141" s="71">
        <f>SUM(E100:E140)</f>
        <v>54624</v>
      </c>
      <c r="F141" s="71">
        <f>SUM(F100:F140)</f>
        <v>54624</v>
      </c>
      <c r="G141" s="39"/>
      <c r="H141" s="58"/>
      <c r="I141" s="39"/>
      <c r="J141" s="45"/>
    </row>
    <row r="142" spans="1:10" ht="13.5" thickTop="1" x14ac:dyDescent="0.2">
      <c r="E142" s="23"/>
      <c r="F142" s="23"/>
      <c r="G142" s="45"/>
      <c r="H142" s="58"/>
      <c r="I142" s="45"/>
      <c r="J142" s="45"/>
    </row>
    <row r="143" spans="1:10" x14ac:dyDescent="0.2">
      <c r="A143" s="22" t="s">
        <v>147</v>
      </c>
      <c r="E143" s="23"/>
      <c r="F143" s="23"/>
      <c r="G143" s="45"/>
      <c r="H143" s="58"/>
      <c r="I143" s="45"/>
      <c r="J143" s="45"/>
    </row>
    <row r="144" spans="1:10" ht="13.5" thickBot="1" x14ac:dyDescent="0.25">
      <c r="A144" s="25" t="s">
        <v>56</v>
      </c>
      <c r="B144" s="41">
        <f>B141-B87</f>
        <v>0</v>
      </c>
      <c r="C144" s="11">
        <f>C141-C87</f>
        <v>0</v>
      </c>
      <c r="D144" s="41">
        <f>D141-D87</f>
        <v>0</v>
      </c>
      <c r="E144" s="70">
        <f>E141-E87</f>
        <v>0</v>
      </c>
      <c r="F144" s="70">
        <f>F141-F87</f>
        <v>0</v>
      </c>
      <c r="G144" s="46"/>
      <c r="H144" s="58"/>
      <c r="I144" s="46"/>
      <c r="J144" s="45"/>
    </row>
    <row r="145" spans="1:10" ht="13.5" thickTop="1" x14ac:dyDescent="0.2">
      <c r="G145" s="45"/>
      <c r="H145" s="58"/>
      <c r="I145" s="45"/>
      <c r="J145" s="45"/>
    </row>
    <row r="146" spans="1:10" x14ac:dyDescent="0.2">
      <c r="H146" s="58"/>
    </row>
    <row r="147" spans="1:10" x14ac:dyDescent="0.2">
      <c r="A147" s="22" t="s">
        <v>148</v>
      </c>
      <c r="H147" s="58"/>
    </row>
    <row r="148" spans="1:10" x14ac:dyDescent="0.2">
      <c r="H148" s="58"/>
    </row>
    <row r="149" spans="1:10" x14ac:dyDescent="0.2">
      <c r="A149" s="22" t="s">
        <v>149</v>
      </c>
      <c r="B149" s="22">
        <v>0</v>
      </c>
      <c r="H149" s="58"/>
    </row>
    <row r="150" spans="1:10" x14ac:dyDescent="0.2">
      <c r="A150" s="22" t="s">
        <v>150</v>
      </c>
      <c r="B150" s="22">
        <v>0</v>
      </c>
      <c r="C150" s="6">
        <v>0</v>
      </c>
      <c r="D150" s="44">
        <f>C150/0.75</f>
        <v>0</v>
      </c>
      <c r="E150" s="49">
        <v>15840</v>
      </c>
      <c r="F150" s="44"/>
      <c r="G150" s="44"/>
      <c r="H150" s="58"/>
      <c r="I150" s="44"/>
    </row>
    <row r="151" spans="1:10" x14ac:dyDescent="0.2">
      <c r="H151" s="58"/>
    </row>
    <row r="152" spans="1:10" x14ac:dyDescent="0.2">
      <c r="A152" s="22" t="s">
        <v>151</v>
      </c>
      <c r="B152" s="34" t="e">
        <f>B87/B150</f>
        <v>#DIV/0!</v>
      </c>
      <c r="C152" s="7" t="e">
        <f>C87/C150</f>
        <v>#DIV/0!</v>
      </c>
      <c r="D152" s="34" t="e">
        <f>D87/D150</f>
        <v>#DIV/0!</v>
      </c>
      <c r="E152" s="7">
        <f>E87/E150</f>
        <v>3.4484848484848483</v>
      </c>
      <c r="H152" s="58"/>
    </row>
    <row r="153" spans="1:10" x14ac:dyDescent="0.2">
      <c r="A153" s="22" t="s">
        <v>152</v>
      </c>
      <c r="H153" s="58"/>
    </row>
    <row r="154" spans="1:10" x14ac:dyDescent="0.2">
      <c r="A154" s="22" t="s">
        <v>153</v>
      </c>
      <c r="B154" s="34" t="e">
        <f>(B105+B106+B107+B108+B109+B110)/B150</f>
        <v>#DIV/0!</v>
      </c>
      <c r="C154" s="7" t="e">
        <f>(C105+C106+C107+C108+C109+C110)/C150</f>
        <v>#DIV/0!</v>
      </c>
      <c r="D154" s="34" t="e">
        <f>(D105+D106+D107+D108+D109+D110)/D150</f>
        <v>#DIV/0!</v>
      </c>
      <c r="E154" s="7">
        <f>(E105+E106+E107+E108+E109+E110)/E150</f>
        <v>0</v>
      </c>
      <c r="H154" s="58"/>
    </row>
    <row r="155" spans="1:10" x14ac:dyDescent="0.2">
      <c r="A155" s="22" t="s">
        <v>154</v>
      </c>
      <c r="H155" s="58"/>
    </row>
    <row r="156" spans="1:10" x14ac:dyDescent="0.2">
      <c r="H156" s="58"/>
    </row>
    <row r="157" spans="1:10" x14ac:dyDescent="0.2">
      <c r="A157" s="22" t="s">
        <v>155</v>
      </c>
      <c r="B157" s="34" t="e">
        <f>(SUM(B100:B104)+(SUM(B111:B139)))/B150</f>
        <v>#DIV/0!</v>
      </c>
      <c r="C157" s="7" t="e">
        <f>(SUM(C100:C104)+(SUM(C111:C139)))/C150</f>
        <v>#DIV/0!</v>
      </c>
      <c r="D157" s="34" t="e">
        <f>(SUM(D100:D104)+(SUM(D111:D139)))/D150</f>
        <v>#DIV/0!</v>
      </c>
      <c r="E157" s="7">
        <f>(SUM(E100:E104)+(SUM(E111:E140)))/E150</f>
        <v>3.4484848484848483</v>
      </c>
      <c r="H157" s="58"/>
    </row>
    <row r="158" spans="1:10" x14ac:dyDescent="0.2">
      <c r="H158" s="58"/>
    </row>
    <row r="159" spans="1:10" x14ac:dyDescent="0.2">
      <c r="A159" s="22" t="s">
        <v>156</v>
      </c>
      <c r="H159" s="58"/>
    </row>
    <row r="160" spans="1:10" x14ac:dyDescent="0.2">
      <c r="H160" s="58"/>
    </row>
    <row r="161" spans="8:8" x14ac:dyDescent="0.2">
      <c r="H161" s="58"/>
    </row>
    <row r="162" spans="8:8" x14ac:dyDescent="0.2">
      <c r="H162" s="58"/>
    </row>
  </sheetData>
  <customSheetViews>
    <customSheetView guid="{9219A274-04A5-42E8-8374-3BC6494FD56C}" scale="85" fitToPage="1" hiddenColumns="1" state="hidden">
      <pageMargins left="0.75" right="0.75" top="1" bottom="1" header="0.5" footer="0.5"/>
      <pageSetup scale="65" fitToHeight="2" orientation="portrait" r:id="rId1"/>
      <headerFooter alignWithMargins="0"/>
    </customSheetView>
    <customSheetView guid="{1505B77C-B056-425E-B779-364644EA805F}" scale="85" fitToPage="1" hiddenColumns="1" state="hidden">
      <pageMargins left="0.75" right="0.75" top="1" bottom="1" header="0.5" footer="0.5"/>
      <pageSetup scale="65" fitToHeight="2" orientation="portrait" r:id="rId2"/>
      <headerFooter alignWithMargins="0"/>
    </customSheetView>
    <customSheetView guid="{3BFEB017-83A3-42E6-A2E3-7866E09B5A08}" scale="85" fitToPage="1" hiddenColumns="1" state="hidden">
      <pageMargins left="0.75" right="0.75" top="1" bottom="1" header="0.5" footer="0.5"/>
      <pageSetup scale="65" fitToHeight="2" orientation="portrait" r:id="rId3"/>
      <headerFooter alignWithMargins="0"/>
    </customSheetView>
    <customSheetView guid="{F7E2D002-4EAF-4D09-B3A1-1F59DD4D11CA}" scale="85" fitToPage="1" hiddenColumns="1" state="hidden">
      <pageMargins left="0.75" right="0.75" top="1" bottom="1" header="0.5" footer="0.5"/>
      <pageSetup scale="65" fitToHeight="2" orientation="portrait" r:id="rId4"/>
      <headerFooter alignWithMargins="0"/>
    </customSheetView>
    <customSheetView guid="{5A09CCEA-C4C9-4D9E-B299-3B8EFC62C390}" scale="85" fitToPage="1" hiddenColumns="1" state="hidden">
      <pageMargins left="0.75" right="0.75" top="1" bottom="1" header="0.5" footer="0.5"/>
      <pageSetup scale="65" fitToHeight="2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65" fitToHeight="2" orientation="portrait" r:id="rId6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27757-C621-4851-AB8E-D829A4E26AA4}">
  <sheetPr codeName="Sheet18"/>
  <dimension ref="A1:E41"/>
  <sheetViews>
    <sheetView workbookViewId="0"/>
  </sheetViews>
  <sheetFormatPr defaultRowHeight="12.75" x14ac:dyDescent="0.2"/>
  <cols>
    <col min="1" max="1" width="33.7109375" bestFit="1" customWidth="1"/>
    <col min="3" max="3" width="52.5703125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76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62E9-FD3F-4DE9-BFE5-240384915075}">
  <sheetPr codeName="Sheet19"/>
  <dimension ref="A1:E41"/>
  <sheetViews>
    <sheetView workbookViewId="0"/>
  </sheetViews>
  <sheetFormatPr defaultRowHeight="12.75" x14ac:dyDescent="0.2"/>
  <cols>
    <col min="1" max="1" width="36" bestFit="1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77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661C-2AA1-4451-887A-AC1E073319A2}">
  <sheetPr codeName="Sheet20"/>
  <dimension ref="A1:E41"/>
  <sheetViews>
    <sheetView workbookViewId="0"/>
  </sheetViews>
  <sheetFormatPr defaultRowHeight="12.75" x14ac:dyDescent="0.2"/>
  <cols>
    <col min="1" max="1" width="33.28515625" bestFit="1" customWidth="1"/>
    <col min="3" max="3" width="52.140625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78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37C1-F1CB-4D78-A291-451FBA23EE8A}">
  <sheetPr codeName="Sheet21"/>
  <dimension ref="A1:E41"/>
  <sheetViews>
    <sheetView workbookViewId="0"/>
  </sheetViews>
  <sheetFormatPr defaultRowHeight="12.75" x14ac:dyDescent="0.2"/>
  <cols>
    <col min="1" max="1" width="32.42578125" bestFit="1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79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x14ac:dyDescent="0.2">
      <c r="A8" s="17"/>
      <c r="B8" s="17"/>
      <c r="C8" s="18"/>
      <c r="D8" s="18"/>
      <c r="E8" s="18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A176-9522-4FF1-B2CF-4F0B1718DF7D}">
  <sheetPr codeName="Sheet22"/>
  <dimension ref="A1:E41"/>
  <sheetViews>
    <sheetView workbookViewId="0"/>
  </sheetViews>
  <sheetFormatPr defaultRowHeight="12.75" x14ac:dyDescent="0.2"/>
  <cols>
    <col min="1" max="1" width="34.140625" bestFit="1" customWidth="1"/>
    <col min="3" max="3" width="53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80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17C6-1E79-4594-A803-9066EE6F9070}">
  <sheetPr codeName="Sheet23"/>
  <dimension ref="A1:E41"/>
  <sheetViews>
    <sheetView workbookViewId="0"/>
  </sheetViews>
  <sheetFormatPr defaultRowHeight="12.75" x14ac:dyDescent="0.2"/>
  <cols>
    <col min="1" max="1" width="32.42578125" bestFit="1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81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E926-489B-42BE-B01C-97C3349E9C1E}">
  <sheetPr codeName="Sheet24"/>
  <dimension ref="A1:E41"/>
  <sheetViews>
    <sheetView workbookViewId="0"/>
  </sheetViews>
  <sheetFormatPr defaultRowHeight="12.75" x14ac:dyDescent="0.2"/>
  <cols>
    <col min="1" max="1" width="34.140625" bestFit="1" customWidth="1"/>
    <col min="3" max="3" width="53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82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4E6B-37E1-46AA-9900-C323AEE84B30}">
  <sheetPr codeName="Sheet25"/>
  <dimension ref="A1:E41"/>
  <sheetViews>
    <sheetView workbookViewId="0"/>
  </sheetViews>
  <sheetFormatPr defaultRowHeight="12.75" x14ac:dyDescent="0.2"/>
  <cols>
    <col min="1" max="1" width="29.7109375" bestFit="1" customWidth="1"/>
    <col min="2" max="2" width="9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83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D484-77D1-434A-84FE-C7B8FC0D1175}">
  <sheetPr codeName="Sheet26"/>
  <dimension ref="A1:E41"/>
  <sheetViews>
    <sheetView workbookViewId="0"/>
  </sheetViews>
  <sheetFormatPr defaultRowHeight="12.75" x14ac:dyDescent="0.2"/>
  <cols>
    <col min="1" max="1" width="30.140625" bestFit="1" customWidth="1"/>
    <col min="2" max="2" width="9" customWidth="1"/>
    <col min="3" max="3" width="50" bestFit="1" customWidth="1"/>
    <col min="4" max="4" width="14" bestFit="1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84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C14" s="3"/>
      <c r="D14" s="3"/>
      <c r="E14" s="3"/>
    </row>
    <row r="15" spans="1:5" x14ac:dyDescent="0.2">
      <c r="A15" t="s">
        <v>158</v>
      </c>
    </row>
    <row r="16" spans="1:5" x14ac:dyDescent="0.2">
      <c r="A16" t="s">
        <v>158</v>
      </c>
    </row>
    <row r="17" spans="1:5" x14ac:dyDescent="0.2">
      <c r="A17" t="s">
        <v>158</v>
      </c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B885-1A7A-412E-B35F-B3FEFDE05BC1}">
  <sheetPr codeName="Sheet27">
    <pageSetUpPr fitToPage="1"/>
  </sheetPr>
  <dimension ref="A1:F41"/>
  <sheetViews>
    <sheetView workbookViewId="0"/>
  </sheetViews>
  <sheetFormatPr defaultRowHeight="12.75" x14ac:dyDescent="0.2"/>
  <cols>
    <col min="1" max="1" width="25.7109375" customWidth="1"/>
    <col min="2" max="2" width="13.7109375" customWidth="1"/>
    <col min="3" max="3" width="30.28515625" customWidth="1"/>
    <col min="4" max="4" width="13.7109375" customWidth="1"/>
    <col min="5" max="5" width="17.5703125" bestFit="1" customWidth="1"/>
  </cols>
  <sheetData>
    <row r="1" spans="1:6" x14ac:dyDescent="0.2">
      <c r="C1" s="2" t="s">
        <v>157</v>
      </c>
    </row>
    <row r="2" spans="1:6" x14ac:dyDescent="0.2">
      <c r="C2" s="2" t="s">
        <v>85</v>
      </c>
    </row>
    <row r="3" spans="1:6" x14ac:dyDescent="0.2">
      <c r="C3" s="2" t="s">
        <v>105</v>
      </c>
    </row>
    <row r="4" spans="1:6" x14ac:dyDescent="0.2">
      <c r="C4" s="2"/>
    </row>
    <row r="5" spans="1:6" x14ac:dyDescent="0.2">
      <c r="C5" s="2"/>
    </row>
    <row r="6" spans="1:6" x14ac:dyDescent="0.2">
      <c r="C6" s="2"/>
    </row>
    <row r="7" spans="1:6" x14ac:dyDescent="0.2">
      <c r="C7" s="55"/>
      <c r="D7" s="52"/>
      <c r="E7" s="52"/>
      <c r="F7" s="52"/>
    </row>
    <row r="8" spans="1:6" s="21" customFormat="1" x14ac:dyDescent="0.2">
      <c r="A8" s="20"/>
      <c r="B8" s="20"/>
      <c r="C8" s="53"/>
      <c r="D8" s="53"/>
      <c r="E8" s="53"/>
      <c r="F8" s="54"/>
    </row>
    <row r="9" spans="1:6" x14ac:dyDescent="0.2">
      <c r="C9" s="51"/>
      <c r="D9" s="52"/>
      <c r="E9" s="52"/>
      <c r="F9" s="52"/>
    </row>
    <row r="10" spans="1:6" x14ac:dyDescent="0.2">
      <c r="C10" s="51"/>
      <c r="D10" s="52"/>
      <c r="E10" s="52"/>
      <c r="F10" s="52"/>
    </row>
    <row r="11" spans="1:6" x14ac:dyDescent="0.2">
      <c r="C11" s="52"/>
      <c r="D11" s="52"/>
      <c r="E11" s="52"/>
      <c r="F11" s="52"/>
    </row>
    <row r="13" spans="1:6" x14ac:dyDescent="0.2">
      <c r="A13" t="s">
        <v>160</v>
      </c>
    </row>
    <row r="14" spans="1:6" x14ac:dyDescent="0.2">
      <c r="A14" s="47" t="s">
        <v>170</v>
      </c>
      <c r="C14" s="72">
        <f>+'1.1.1 H &amp; C Hab Lvl 1'!E136</f>
        <v>714940</v>
      </c>
      <c r="D14" s="72"/>
      <c r="E14" s="3"/>
    </row>
    <row r="15" spans="1:6" x14ac:dyDescent="0.2">
      <c r="A15" s="47" t="s">
        <v>171</v>
      </c>
      <c r="C15" s="72">
        <f>+'1.1.2 H &amp; C Hab Lvl 2'!E136</f>
        <v>54624</v>
      </c>
      <c r="D15" s="72"/>
    </row>
    <row r="16" spans="1:6" x14ac:dyDescent="0.2">
      <c r="A16" s="47" t="s">
        <v>172</v>
      </c>
      <c r="C16" s="72">
        <f>+Budget!B60</f>
        <v>0</v>
      </c>
      <c r="D16" s="72"/>
    </row>
    <row r="17" spans="1:5" x14ac:dyDescent="0.2">
      <c r="A17" s="47" t="s">
        <v>173</v>
      </c>
      <c r="C17" s="72" t="e">
        <f>+#REF!</f>
        <v>#REF!</v>
      </c>
      <c r="D17" s="72"/>
    </row>
    <row r="18" spans="1:5" x14ac:dyDescent="0.2">
      <c r="A18" t="s">
        <v>161</v>
      </c>
      <c r="C18" s="72" t="e">
        <f>SUM(C14:C17)</f>
        <v>#REF!</v>
      </c>
      <c r="D18" s="72" t="e">
        <f>SUM(C14:C17)</f>
        <v>#REF!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 t="e">
        <f>C39+C32+C25+C18</f>
        <v>#REF!</v>
      </c>
      <c r="D41" s="3" t="e">
        <f>D39+D32+D25+D18</f>
        <v>#REF!</v>
      </c>
      <c r="E41" s="3" t="e">
        <f>D18+D25+D32+D39</f>
        <v>#REF!</v>
      </c>
    </row>
  </sheetData>
  <customSheetViews>
    <customSheetView guid="{9219A274-04A5-42E8-8374-3BC6494FD56C}" fitToPage="1" state="hidden">
      <pageMargins left="0.75" right="0.75" top="1" bottom="1" header="0.5" footer="0.5"/>
      <pageSetup scale="90" orientation="portrait" r:id="rId1"/>
      <headerFooter alignWithMargins="0"/>
    </customSheetView>
    <customSheetView guid="{1505B77C-B056-425E-B779-364644EA805F}" fitToPage="1" state="hidden">
      <pageMargins left="0.75" right="0.75" top="1" bottom="1" header="0.5" footer="0.5"/>
      <pageSetup scale="90" orientation="portrait" r:id="rId2"/>
      <headerFooter alignWithMargins="0"/>
    </customSheetView>
    <customSheetView guid="{3BFEB017-83A3-42E6-A2E3-7866E09B5A08}" fitToPage="1" state="hidden">
      <pageMargins left="0.75" right="0.75" top="1" bottom="1" header="0.5" footer="0.5"/>
      <pageSetup scale="90" orientation="portrait" r:id="rId3"/>
      <headerFooter alignWithMargins="0"/>
    </customSheetView>
    <customSheetView guid="{F7E2D002-4EAF-4D09-B3A1-1F59DD4D11CA}" fitToPage="1" state="hidden">
      <pageMargins left="0.75" right="0.75" top="1" bottom="1" header="0.5" footer="0.5"/>
      <pageSetup scale="90" orientation="portrait" r:id="rId4"/>
      <headerFooter alignWithMargins="0"/>
    </customSheetView>
    <customSheetView guid="{5A09CCEA-C4C9-4D9E-B299-3B8EFC62C390}" fitToPage="1" state="hidden">
      <pageMargins left="0.75" right="0.75" top="1" bottom="1" header="0.5" footer="0.5"/>
      <pageSetup scale="90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90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E6CB-6B98-48C1-9CDE-B4EF238B47CC}">
  <sheetPr codeName="Sheet1"/>
  <dimension ref="A1:D421"/>
  <sheetViews>
    <sheetView tabSelected="1" zoomScale="85" zoomScaleNormal="85" workbookViewId="0">
      <selection activeCell="A2" sqref="A2"/>
    </sheetView>
  </sheetViews>
  <sheetFormatPr defaultColWidth="25.7109375" defaultRowHeight="12.75" x14ac:dyDescent="0.2"/>
  <cols>
    <col min="1" max="1" width="54.7109375" style="22" customWidth="1"/>
    <col min="2" max="2" width="24.7109375" style="6" customWidth="1"/>
    <col min="3" max="3" width="45.140625" style="22" customWidth="1"/>
    <col min="4" max="4" width="2.85546875" style="22" customWidth="1"/>
    <col min="5" max="16384" width="25.7109375" style="22"/>
  </cols>
  <sheetData>
    <row r="1" spans="1:4" x14ac:dyDescent="0.2">
      <c r="A1" s="128" t="s">
        <v>62</v>
      </c>
      <c r="B1" s="161"/>
      <c r="C1" s="161"/>
    </row>
    <row r="2" spans="1:4" x14ac:dyDescent="0.2">
      <c r="A2" s="128" t="s">
        <v>223</v>
      </c>
      <c r="B2" s="90"/>
      <c r="C2" s="90"/>
    </row>
    <row r="3" spans="1:4" x14ac:dyDescent="0.2">
      <c r="A3" s="128"/>
      <c r="B3" s="90"/>
      <c r="C3" s="90"/>
    </row>
    <row r="4" spans="1:4" ht="13.5" customHeight="1" x14ac:dyDescent="0.2">
      <c r="A4" s="128"/>
      <c r="B4" s="90"/>
      <c r="C4" s="90"/>
    </row>
    <row r="5" spans="1:4" ht="13.5" customHeight="1" x14ac:dyDescent="0.2">
      <c r="A5" s="128"/>
      <c r="B5" s="90"/>
      <c r="C5" s="90"/>
    </row>
    <row r="6" spans="1:4" x14ac:dyDescent="0.2">
      <c r="A6" s="123" t="s">
        <v>224</v>
      </c>
      <c r="B6" s="79"/>
      <c r="C6" s="78"/>
    </row>
    <row r="7" spans="1:4" x14ac:dyDescent="0.2">
      <c r="A7" s="86"/>
      <c r="B7" s="118" t="s">
        <v>127</v>
      </c>
      <c r="C7" s="90" t="s">
        <v>191</v>
      </c>
    </row>
    <row r="8" spans="1:4" x14ac:dyDescent="0.2">
      <c r="A8" s="86"/>
      <c r="B8" s="118" t="s">
        <v>226</v>
      </c>
      <c r="C8" s="90"/>
    </row>
    <row r="9" spans="1:4" x14ac:dyDescent="0.2">
      <c r="A9" s="86" t="s">
        <v>0</v>
      </c>
      <c r="B9" s="22"/>
      <c r="C9" s="90" t="s">
        <v>192</v>
      </c>
    </row>
    <row r="10" spans="1:4" x14ac:dyDescent="0.2">
      <c r="A10" s="78"/>
      <c r="B10" s="118"/>
      <c r="C10" s="80"/>
    </row>
    <row r="11" spans="1:4" x14ac:dyDescent="0.2">
      <c r="A11" s="81" t="s">
        <v>1</v>
      </c>
      <c r="C11" s="80"/>
    </row>
    <row r="12" spans="1:4" x14ac:dyDescent="0.2">
      <c r="A12" s="136" t="s">
        <v>197</v>
      </c>
      <c r="B12" s="77"/>
      <c r="C12" s="77"/>
    </row>
    <row r="13" spans="1:4" x14ac:dyDescent="0.2">
      <c r="A13" s="136" t="s">
        <v>198</v>
      </c>
      <c r="B13" s="77"/>
      <c r="C13" s="77"/>
    </row>
    <row r="14" spans="1:4" x14ac:dyDescent="0.2">
      <c r="A14" s="137" t="s">
        <v>199</v>
      </c>
      <c r="B14" s="77"/>
      <c r="C14" s="33"/>
      <c r="D14" s="33"/>
    </row>
    <row r="15" spans="1:4" x14ac:dyDescent="0.2">
      <c r="A15" s="136" t="s">
        <v>200</v>
      </c>
      <c r="B15" s="77"/>
      <c r="C15" s="77"/>
    </row>
    <row r="16" spans="1:4" x14ac:dyDescent="0.2">
      <c r="A16" s="136" t="s">
        <v>201</v>
      </c>
      <c r="B16" s="77"/>
      <c r="C16" s="77"/>
    </row>
    <row r="17" spans="1:3" x14ac:dyDescent="0.2">
      <c r="A17" s="136" t="s">
        <v>202</v>
      </c>
      <c r="B17" s="77"/>
      <c r="C17" s="77"/>
    </row>
    <row r="18" spans="1:3" x14ac:dyDescent="0.2">
      <c r="A18" s="136" t="s">
        <v>207</v>
      </c>
      <c r="B18" s="82"/>
      <c r="C18" s="82" t="s">
        <v>193</v>
      </c>
    </row>
    <row r="19" spans="1:3" x14ac:dyDescent="0.2">
      <c r="A19" s="83" t="s">
        <v>11</v>
      </c>
      <c r="B19" s="77">
        <f>SUM(B12:B18)</f>
        <v>0</v>
      </c>
      <c r="C19" s="77">
        <f>SUM(C12:C18)</f>
        <v>0</v>
      </c>
    </row>
    <row r="20" spans="1:3" x14ac:dyDescent="0.2">
      <c r="A20" s="78"/>
      <c r="B20" s="77"/>
      <c r="C20" s="77"/>
    </row>
    <row r="21" spans="1:3" x14ac:dyDescent="0.2">
      <c r="A21" s="81" t="s">
        <v>20</v>
      </c>
    </row>
    <row r="22" spans="1:3" x14ac:dyDescent="0.2">
      <c r="A22" s="78" t="s">
        <v>210</v>
      </c>
      <c r="B22" s="77"/>
      <c r="C22" s="77"/>
    </row>
    <row r="23" spans="1:3" x14ac:dyDescent="0.2">
      <c r="A23" s="78" t="s">
        <v>21</v>
      </c>
      <c r="B23" s="77"/>
      <c r="C23" s="77"/>
    </row>
    <row r="24" spans="1:3" x14ac:dyDescent="0.2">
      <c r="A24" s="78" t="s">
        <v>22</v>
      </c>
      <c r="B24" s="77"/>
      <c r="C24" s="77"/>
    </row>
    <row r="25" spans="1:3" x14ac:dyDescent="0.2">
      <c r="A25" s="78" t="s">
        <v>23</v>
      </c>
      <c r="B25" s="77"/>
      <c r="C25" s="77"/>
    </row>
    <row r="26" spans="1:3" x14ac:dyDescent="0.2">
      <c r="A26" s="78" t="s">
        <v>211</v>
      </c>
      <c r="B26" s="77"/>
      <c r="C26" s="77"/>
    </row>
    <row r="27" spans="1:3" x14ac:dyDescent="0.2">
      <c r="A27" s="138" t="s">
        <v>203</v>
      </c>
      <c r="B27" s="77"/>
      <c r="C27" s="77"/>
    </row>
    <row r="28" spans="1:3" x14ac:dyDescent="0.2">
      <c r="A28" s="78" t="s">
        <v>144</v>
      </c>
      <c r="B28" s="77"/>
      <c r="C28" s="77"/>
    </row>
    <row r="29" spans="1:3" x14ac:dyDescent="0.2">
      <c r="A29" s="138" t="s">
        <v>204</v>
      </c>
      <c r="B29" s="77"/>
      <c r="C29" s="77"/>
    </row>
    <row r="30" spans="1:3" x14ac:dyDescent="0.2">
      <c r="A30" s="136" t="s">
        <v>212</v>
      </c>
      <c r="B30" s="89"/>
      <c r="C30" s="89"/>
    </row>
    <row r="31" spans="1:3" x14ac:dyDescent="0.2">
      <c r="A31" s="78" t="s">
        <v>37</v>
      </c>
      <c r="B31" s="82"/>
      <c r="C31" s="82"/>
    </row>
    <row r="32" spans="1:3" x14ac:dyDescent="0.2">
      <c r="A32" s="84" t="s">
        <v>38</v>
      </c>
      <c r="B32" s="77">
        <f>SUM(B22:B31)</f>
        <v>0</v>
      </c>
      <c r="C32" s="77">
        <f>SUM(C22:C31)</f>
        <v>0</v>
      </c>
    </row>
    <row r="33" spans="1:3" x14ac:dyDescent="0.2">
      <c r="A33" s="78"/>
      <c r="B33" s="77"/>
      <c r="C33" s="77"/>
    </row>
    <row r="34" spans="1:3" x14ac:dyDescent="0.2">
      <c r="A34" s="78"/>
      <c r="B34" s="77"/>
      <c r="C34" s="77"/>
    </row>
    <row r="35" spans="1:3" x14ac:dyDescent="0.2">
      <c r="A35" s="81" t="s">
        <v>39</v>
      </c>
      <c r="B35" s="77"/>
      <c r="C35" s="77"/>
    </row>
    <row r="36" spans="1:3" x14ac:dyDescent="0.2">
      <c r="A36" s="138" t="s">
        <v>41</v>
      </c>
      <c r="B36" s="77"/>
      <c r="C36" s="77"/>
    </row>
    <row r="37" spans="1:3" x14ac:dyDescent="0.2">
      <c r="A37" s="84" t="s">
        <v>53</v>
      </c>
      <c r="B37" s="77">
        <f>SUM(B36:B36)</f>
        <v>0</v>
      </c>
      <c r="C37" s="77">
        <f>SUM(C36:C36)</f>
        <v>0</v>
      </c>
    </row>
    <row r="38" spans="1:3" x14ac:dyDescent="0.2">
      <c r="A38" s="78"/>
      <c r="B38" s="77"/>
      <c r="C38" s="77"/>
    </row>
    <row r="39" spans="1:3" x14ac:dyDescent="0.2">
      <c r="A39" s="81" t="s">
        <v>54</v>
      </c>
      <c r="B39" s="77"/>
      <c r="C39" s="77"/>
    </row>
    <row r="40" spans="1:3" x14ac:dyDescent="0.2">
      <c r="A40" s="84" t="s">
        <v>55</v>
      </c>
      <c r="B40" s="82"/>
      <c r="C40" s="82" t="s">
        <v>194</v>
      </c>
    </row>
    <row r="41" spans="1:3" x14ac:dyDescent="0.2">
      <c r="A41" s="78"/>
      <c r="B41" s="77"/>
      <c r="C41" s="77"/>
    </row>
    <row r="42" spans="1:3" x14ac:dyDescent="0.2">
      <c r="A42" s="81" t="s">
        <v>56</v>
      </c>
      <c r="B42" s="88">
        <f>B40+B37+B32+B19</f>
        <v>0</v>
      </c>
      <c r="C42" s="88"/>
    </row>
    <row r="43" spans="1:3" x14ac:dyDescent="0.2">
      <c r="A43" s="78"/>
      <c r="B43" s="115"/>
      <c r="C43" s="89"/>
    </row>
    <row r="44" spans="1:3" x14ac:dyDescent="0.2">
      <c r="A44" s="78"/>
      <c r="B44" s="115"/>
      <c r="C44" s="89"/>
    </row>
    <row r="45" spans="1:3" x14ac:dyDescent="0.2">
      <c r="A45" s="78"/>
      <c r="B45" s="161"/>
      <c r="C45" s="161"/>
    </row>
    <row r="46" spans="1:3" x14ac:dyDescent="0.2">
      <c r="A46" s="87" t="str">
        <f>A1</f>
        <v xml:space="preserve">PROVIDER: </v>
      </c>
      <c r="B46" s="161"/>
      <c r="C46" s="161"/>
    </row>
    <row r="47" spans="1:3" x14ac:dyDescent="0.2">
      <c r="A47" s="87" t="str">
        <f>A6</f>
        <v>PROGRAM/SERVICE: APPRISE</v>
      </c>
      <c r="B47" s="77"/>
      <c r="C47" s="77"/>
    </row>
    <row r="48" spans="1:3" x14ac:dyDescent="0.2">
      <c r="A48" s="85"/>
      <c r="B48" s="118" t="s">
        <v>127</v>
      </c>
      <c r="C48" s="90" t="s">
        <v>191</v>
      </c>
    </row>
    <row r="49" spans="1:3" x14ac:dyDescent="0.2">
      <c r="A49" s="78"/>
      <c r="B49" s="118" t="s">
        <v>221</v>
      </c>
      <c r="C49" s="90"/>
    </row>
    <row r="50" spans="1:3" x14ac:dyDescent="0.2">
      <c r="A50" s="81" t="s">
        <v>57</v>
      </c>
      <c r="B50" s="22"/>
      <c r="C50" s="90" t="s">
        <v>192</v>
      </c>
    </row>
    <row r="51" spans="1:3" x14ac:dyDescent="0.2">
      <c r="A51" s="78"/>
      <c r="B51" s="118"/>
      <c r="C51" s="80"/>
    </row>
    <row r="52" spans="1:3" x14ac:dyDescent="0.2">
      <c r="A52" s="138" t="s">
        <v>206</v>
      </c>
      <c r="B52" s="77"/>
      <c r="C52" s="77"/>
    </row>
    <row r="53" spans="1:3" x14ac:dyDescent="0.2">
      <c r="A53" s="138" t="s">
        <v>205</v>
      </c>
      <c r="B53" s="77"/>
      <c r="C53" s="77"/>
    </row>
    <row r="54" spans="1:3" x14ac:dyDescent="0.2">
      <c r="A54" s="78" t="s">
        <v>140</v>
      </c>
      <c r="B54" s="77"/>
      <c r="C54" s="77"/>
    </row>
    <row r="55" spans="1:3" x14ac:dyDescent="0.2">
      <c r="A55" s="139" t="s">
        <v>208</v>
      </c>
      <c r="B55" s="77"/>
      <c r="C55" s="77"/>
    </row>
    <row r="56" spans="1:3" x14ac:dyDescent="0.2">
      <c r="A56" s="78" t="s">
        <v>141</v>
      </c>
      <c r="B56" s="77"/>
      <c r="C56" s="77"/>
    </row>
    <row r="57" spans="1:3" x14ac:dyDescent="0.2">
      <c r="A57" s="78" t="s">
        <v>142</v>
      </c>
      <c r="B57" s="77"/>
      <c r="C57" s="77"/>
    </row>
    <row r="58" spans="1:3" x14ac:dyDescent="0.2">
      <c r="A58" s="78"/>
      <c r="B58" s="77"/>
      <c r="C58" s="77"/>
    </row>
    <row r="59" spans="1:3" x14ac:dyDescent="0.2">
      <c r="A59" s="124"/>
      <c r="B59" s="77"/>
      <c r="C59" s="77"/>
    </row>
    <row r="60" spans="1:3" x14ac:dyDescent="0.2">
      <c r="A60" s="78"/>
      <c r="B60" s="77"/>
      <c r="C60" s="77"/>
    </row>
    <row r="61" spans="1:3" ht="13.5" thickBot="1" x14ac:dyDescent="0.25">
      <c r="A61" s="81" t="s">
        <v>146</v>
      </c>
      <c r="B61" s="69">
        <f>SUM(B52:B60)</f>
        <v>0</v>
      </c>
      <c r="C61" s="69">
        <f>SUM(C52:C60)</f>
        <v>0</v>
      </c>
    </row>
    <row r="62" spans="1:3" ht="13.5" thickTop="1" x14ac:dyDescent="0.2">
      <c r="A62" s="78"/>
      <c r="B62" s="77"/>
      <c r="C62" s="77"/>
    </row>
    <row r="63" spans="1:3" ht="13.5" thickBot="1" x14ac:dyDescent="0.25">
      <c r="A63" s="78" t="s">
        <v>175</v>
      </c>
      <c r="B63" s="69">
        <f>B61-B42</f>
        <v>0</v>
      </c>
      <c r="C63" s="69">
        <f>C61-C42</f>
        <v>0</v>
      </c>
    </row>
    <row r="64" spans="1:3" ht="13.5" thickTop="1" x14ac:dyDescent="0.2">
      <c r="A64" s="78"/>
      <c r="B64" s="79"/>
      <c r="C64" s="79"/>
    </row>
    <row r="65" spans="1:4" x14ac:dyDescent="0.2">
      <c r="A65" s="134"/>
      <c r="B65" s="142"/>
      <c r="C65" s="133"/>
    </row>
    <row r="66" spans="1:4" x14ac:dyDescent="0.2">
      <c r="A66" s="135"/>
      <c r="B66" s="141"/>
      <c r="C66" s="117" t="s">
        <v>195</v>
      </c>
      <c r="D66" s="116"/>
    </row>
    <row r="67" spans="1:4" x14ac:dyDescent="0.2">
      <c r="B67" s="141"/>
      <c r="C67" s="140" t="s">
        <v>209</v>
      </c>
    </row>
    <row r="68" spans="1:4" x14ac:dyDescent="0.2">
      <c r="B68" s="79"/>
    </row>
    <row r="69" spans="1:4" x14ac:dyDescent="0.2">
      <c r="B69" s="79"/>
    </row>
    <row r="70" spans="1:4" ht="15" customHeight="1" x14ac:dyDescent="0.2">
      <c r="B70" s="79"/>
    </row>
    <row r="71" spans="1:4" x14ac:dyDescent="0.2">
      <c r="A71" s="116"/>
      <c r="B71" s="79"/>
    </row>
    <row r="72" spans="1:4" x14ac:dyDescent="0.2">
      <c r="B72" s="79"/>
    </row>
    <row r="73" spans="1:4" x14ac:dyDescent="0.2">
      <c r="B73" s="79"/>
    </row>
    <row r="74" spans="1:4" x14ac:dyDescent="0.2">
      <c r="B74" s="79"/>
    </row>
    <row r="75" spans="1:4" x14ac:dyDescent="0.2">
      <c r="B75" s="79"/>
    </row>
    <row r="76" spans="1:4" x14ac:dyDescent="0.2">
      <c r="B76" s="79"/>
    </row>
    <row r="77" spans="1:4" x14ac:dyDescent="0.2">
      <c r="B77" s="79"/>
    </row>
    <row r="78" spans="1:4" x14ac:dyDescent="0.2">
      <c r="B78" s="79"/>
    </row>
    <row r="79" spans="1:4" x14ac:dyDescent="0.2">
      <c r="B79" s="79"/>
    </row>
    <row r="80" spans="1:4" x14ac:dyDescent="0.2">
      <c r="B80" s="79"/>
    </row>
    <row r="81" spans="2:2" x14ac:dyDescent="0.2">
      <c r="B81" s="79"/>
    </row>
    <row r="82" spans="2:2" x14ac:dyDescent="0.2">
      <c r="B82" s="79"/>
    </row>
    <row r="83" spans="2:2" x14ac:dyDescent="0.2">
      <c r="B83" s="79"/>
    </row>
    <row r="84" spans="2:2" x14ac:dyDescent="0.2">
      <c r="B84" s="79"/>
    </row>
    <row r="85" spans="2:2" x14ac:dyDescent="0.2">
      <c r="B85" s="79"/>
    </row>
    <row r="86" spans="2:2" x14ac:dyDescent="0.2">
      <c r="B86" s="79"/>
    </row>
    <row r="87" spans="2:2" x14ac:dyDescent="0.2">
      <c r="B87" s="79"/>
    </row>
    <row r="88" spans="2:2" x14ac:dyDescent="0.2">
      <c r="B88" s="79"/>
    </row>
    <row r="89" spans="2:2" x14ac:dyDescent="0.2">
      <c r="B89" s="79"/>
    </row>
    <row r="90" spans="2:2" x14ac:dyDescent="0.2">
      <c r="B90" s="79"/>
    </row>
    <row r="91" spans="2:2" x14ac:dyDescent="0.2">
      <c r="B91" s="79"/>
    </row>
    <row r="92" spans="2:2" x14ac:dyDescent="0.2">
      <c r="B92" s="79"/>
    </row>
    <row r="93" spans="2:2" x14ac:dyDescent="0.2">
      <c r="B93" s="79"/>
    </row>
    <row r="94" spans="2:2" x14ac:dyDescent="0.2">
      <c r="B94" s="79"/>
    </row>
    <row r="95" spans="2:2" x14ac:dyDescent="0.2">
      <c r="B95" s="79"/>
    </row>
    <row r="96" spans="2:2" x14ac:dyDescent="0.2">
      <c r="B96" s="79"/>
    </row>
    <row r="97" spans="2:2" x14ac:dyDescent="0.2">
      <c r="B97" s="79"/>
    </row>
    <row r="98" spans="2:2" x14ac:dyDescent="0.2">
      <c r="B98" s="79"/>
    </row>
    <row r="99" spans="2:2" x14ac:dyDescent="0.2">
      <c r="B99" s="79"/>
    </row>
    <row r="100" spans="2:2" x14ac:dyDescent="0.2">
      <c r="B100" s="79"/>
    </row>
    <row r="101" spans="2:2" x14ac:dyDescent="0.2">
      <c r="B101" s="79"/>
    </row>
    <row r="102" spans="2:2" x14ac:dyDescent="0.2">
      <c r="B102" s="79"/>
    </row>
    <row r="103" spans="2:2" x14ac:dyDescent="0.2">
      <c r="B103" s="79"/>
    </row>
    <row r="104" spans="2:2" x14ac:dyDescent="0.2">
      <c r="B104" s="79"/>
    </row>
    <row r="105" spans="2:2" x14ac:dyDescent="0.2">
      <c r="B105" s="79"/>
    </row>
    <row r="106" spans="2:2" x14ac:dyDescent="0.2">
      <c r="B106" s="79"/>
    </row>
    <row r="107" spans="2:2" x14ac:dyDescent="0.2">
      <c r="B107" s="79"/>
    </row>
    <row r="108" spans="2:2" x14ac:dyDescent="0.2">
      <c r="B108" s="79"/>
    </row>
    <row r="109" spans="2:2" x14ac:dyDescent="0.2">
      <c r="B109" s="79"/>
    </row>
    <row r="110" spans="2:2" x14ac:dyDescent="0.2">
      <c r="B110" s="79"/>
    </row>
    <row r="111" spans="2:2" x14ac:dyDescent="0.2">
      <c r="B111" s="79"/>
    </row>
    <row r="112" spans="2:2" x14ac:dyDescent="0.2">
      <c r="B112" s="79"/>
    </row>
    <row r="113" spans="2:2" x14ac:dyDescent="0.2">
      <c r="B113" s="79"/>
    </row>
    <row r="114" spans="2:2" x14ac:dyDescent="0.2">
      <c r="B114" s="79"/>
    </row>
    <row r="115" spans="2:2" x14ac:dyDescent="0.2">
      <c r="B115" s="79"/>
    </row>
    <row r="116" spans="2:2" x14ac:dyDescent="0.2">
      <c r="B116" s="79"/>
    </row>
    <row r="117" spans="2:2" x14ac:dyDescent="0.2">
      <c r="B117" s="79"/>
    </row>
    <row r="118" spans="2:2" x14ac:dyDescent="0.2">
      <c r="B118" s="79"/>
    </row>
    <row r="119" spans="2:2" x14ac:dyDescent="0.2">
      <c r="B119" s="79"/>
    </row>
    <row r="120" spans="2:2" x14ac:dyDescent="0.2">
      <c r="B120" s="79"/>
    </row>
    <row r="121" spans="2:2" x14ac:dyDescent="0.2">
      <c r="B121" s="79"/>
    </row>
    <row r="122" spans="2:2" x14ac:dyDescent="0.2">
      <c r="B122" s="79"/>
    </row>
    <row r="123" spans="2:2" x14ac:dyDescent="0.2">
      <c r="B123" s="79"/>
    </row>
    <row r="124" spans="2:2" x14ac:dyDescent="0.2">
      <c r="B124" s="79"/>
    </row>
    <row r="125" spans="2:2" x14ac:dyDescent="0.2">
      <c r="B125" s="79"/>
    </row>
    <row r="126" spans="2:2" x14ac:dyDescent="0.2">
      <c r="B126" s="79"/>
    </row>
    <row r="127" spans="2:2" x14ac:dyDescent="0.2">
      <c r="B127" s="79"/>
    </row>
    <row r="128" spans="2:2" x14ac:dyDescent="0.2">
      <c r="B128" s="79"/>
    </row>
    <row r="129" spans="2:2" x14ac:dyDescent="0.2">
      <c r="B129" s="79"/>
    </row>
    <row r="130" spans="2:2" x14ac:dyDescent="0.2">
      <c r="B130" s="79"/>
    </row>
    <row r="131" spans="2:2" x14ac:dyDescent="0.2">
      <c r="B131" s="79"/>
    </row>
    <row r="132" spans="2:2" x14ac:dyDescent="0.2">
      <c r="B132" s="79"/>
    </row>
    <row r="133" spans="2:2" x14ac:dyDescent="0.2">
      <c r="B133" s="79"/>
    </row>
    <row r="134" spans="2:2" x14ac:dyDescent="0.2">
      <c r="B134" s="79"/>
    </row>
    <row r="135" spans="2:2" x14ac:dyDescent="0.2">
      <c r="B135" s="79"/>
    </row>
    <row r="136" spans="2:2" x14ac:dyDescent="0.2">
      <c r="B136" s="79"/>
    </row>
    <row r="137" spans="2:2" x14ac:dyDescent="0.2">
      <c r="B137" s="79"/>
    </row>
    <row r="138" spans="2:2" x14ac:dyDescent="0.2">
      <c r="B138" s="79"/>
    </row>
    <row r="139" spans="2:2" x14ac:dyDescent="0.2">
      <c r="B139" s="79"/>
    </row>
    <row r="140" spans="2:2" x14ac:dyDescent="0.2">
      <c r="B140" s="79"/>
    </row>
    <row r="141" spans="2:2" x14ac:dyDescent="0.2">
      <c r="B141" s="79"/>
    </row>
    <row r="142" spans="2:2" x14ac:dyDescent="0.2">
      <c r="B142" s="79"/>
    </row>
    <row r="143" spans="2:2" x14ac:dyDescent="0.2">
      <c r="B143" s="79"/>
    </row>
    <row r="144" spans="2:2" x14ac:dyDescent="0.2">
      <c r="B144" s="79"/>
    </row>
    <row r="145" spans="2:2" x14ac:dyDescent="0.2">
      <c r="B145" s="79"/>
    </row>
    <row r="146" spans="2:2" x14ac:dyDescent="0.2">
      <c r="B146" s="79"/>
    </row>
    <row r="147" spans="2:2" x14ac:dyDescent="0.2">
      <c r="B147" s="79"/>
    </row>
    <row r="148" spans="2:2" x14ac:dyDescent="0.2">
      <c r="B148" s="79"/>
    </row>
    <row r="149" spans="2:2" x14ac:dyDescent="0.2">
      <c r="B149" s="79"/>
    </row>
    <row r="150" spans="2:2" x14ac:dyDescent="0.2">
      <c r="B150" s="79"/>
    </row>
    <row r="151" spans="2:2" x14ac:dyDescent="0.2">
      <c r="B151" s="79"/>
    </row>
    <row r="152" spans="2:2" x14ac:dyDescent="0.2">
      <c r="B152" s="79"/>
    </row>
    <row r="153" spans="2:2" x14ac:dyDescent="0.2">
      <c r="B153" s="79"/>
    </row>
    <row r="154" spans="2:2" x14ac:dyDescent="0.2">
      <c r="B154" s="79"/>
    </row>
    <row r="155" spans="2:2" x14ac:dyDescent="0.2">
      <c r="B155" s="79"/>
    </row>
    <row r="156" spans="2:2" x14ac:dyDescent="0.2">
      <c r="B156" s="79"/>
    </row>
    <row r="157" spans="2:2" x14ac:dyDescent="0.2">
      <c r="B157" s="79"/>
    </row>
    <row r="158" spans="2:2" x14ac:dyDescent="0.2">
      <c r="B158" s="79"/>
    </row>
    <row r="159" spans="2:2" x14ac:dyDescent="0.2">
      <c r="B159" s="79"/>
    </row>
    <row r="160" spans="2:2" x14ac:dyDescent="0.2">
      <c r="B160" s="79"/>
    </row>
    <row r="161" spans="2:2" x14ac:dyDescent="0.2">
      <c r="B161" s="79"/>
    </row>
    <row r="162" spans="2:2" x14ac:dyDescent="0.2">
      <c r="B162" s="79"/>
    </row>
    <row r="163" spans="2:2" x14ac:dyDescent="0.2">
      <c r="B163" s="79"/>
    </row>
    <row r="164" spans="2:2" x14ac:dyDescent="0.2">
      <c r="B164" s="79"/>
    </row>
    <row r="165" spans="2:2" x14ac:dyDescent="0.2">
      <c r="B165" s="79"/>
    </row>
    <row r="166" spans="2:2" x14ac:dyDescent="0.2">
      <c r="B166" s="79"/>
    </row>
    <row r="167" spans="2:2" x14ac:dyDescent="0.2">
      <c r="B167" s="79"/>
    </row>
    <row r="168" spans="2:2" x14ac:dyDescent="0.2">
      <c r="B168" s="79"/>
    </row>
    <row r="169" spans="2:2" x14ac:dyDescent="0.2">
      <c r="B169" s="79"/>
    </row>
    <row r="170" spans="2:2" x14ac:dyDescent="0.2">
      <c r="B170" s="79"/>
    </row>
    <row r="171" spans="2:2" x14ac:dyDescent="0.2">
      <c r="B171" s="79"/>
    </row>
    <row r="172" spans="2:2" x14ac:dyDescent="0.2">
      <c r="B172" s="79"/>
    </row>
    <row r="173" spans="2:2" x14ac:dyDescent="0.2">
      <c r="B173" s="79"/>
    </row>
    <row r="174" spans="2:2" x14ac:dyDescent="0.2">
      <c r="B174" s="79"/>
    </row>
    <row r="175" spans="2:2" x14ac:dyDescent="0.2">
      <c r="B175" s="79"/>
    </row>
    <row r="176" spans="2:2" x14ac:dyDescent="0.2">
      <c r="B176" s="79"/>
    </row>
    <row r="177" spans="2:2" x14ac:dyDescent="0.2">
      <c r="B177" s="79"/>
    </row>
    <row r="178" spans="2:2" x14ac:dyDescent="0.2">
      <c r="B178" s="79"/>
    </row>
    <row r="179" spans="2:2" x14ac:dyDescent="0.2">
      <c r="B179" s="79"/>
    </row>
    <row r="180" spans="2:2" x14ac:dyDescent="0.2">
      <c r="B180" s="79"/>
    </row>
    <row r="181" spans="2:2" x14ac:dyDescent="0.2">
      <c r="B181" s="79"/>
    </row>
    <row r="182" spans="2:2" x14ac:dyDescent="0.2">
      <c r="B182" s="79"/>
    </row>
    <row r="183" spans="2:2" x14ac:dyDescent="0.2">
      <c r="B183" s="79"/>
    </row>
    <row r="184" spans="2:2" x14ac:dyDescent="0.2">
      <c r="B184" s="79"/>
    </row>
    <row r="185" spans="2:2" x14ac:dyDescent="0.2">
      <c r="B185" s="79"/>
    </row>
    <row r="186" spans="2:2" x14ac:dyDescent="0.2">
      <c r="B186" s="79"/>
    </row>
    <row r="187" spans="2:2" x14ac:dyDescent="0.2">
      <c r="B187" s="79"/>
    </row>
    <row r="188" spans="2:2" x14ac:dyDescent="0.2">
      <c r="B188" s="79"/>
    </row>
    <row r="189" spans="2:2" x14ac:dyDescent="0.2">
      <c r="B189" s="79"/>
    </row>
    <row r="190" spans="2:2" x14ac:dyDescent="0.2">
      <c r="B190" s="79"/>
    </row>
    <row r="191" spans="2:2" x14ac:dyDescent="0.2">
      <c r="B191" s="79"/>
    </row>
    <row r="192" spans="2:2" x14ac:dyDescent="0.2">
      <c r="B192" s="79"/>
    </row>
    <row r="193" spans="2:2" x14ac:dyDescent="0.2">
      <c r="B193" s="79"/>
    </row>
    <row r="194" spans="2:2" x14ac:dyDescent="0.2">
      <c r="B194" s="79"/>
    </row>
    <row r="195" spans="2:2" x14ac:dyDescent="0.2">
      <c r="B195" s="79"/>
    </row>
    <row r="196" spans="2:2" x14ac:dyDescent="0.2">
      <c r="B196" s="79"/>
    </row>
    <row r="197" spans="2:2" x14ac:dyDescent="0.2">
      <c r="B197" s="79"/>
    </row>
    <row r="198" spans="2:2" x14ac:dyDescent="0.2">
      <c r="B198" s="79"/>
    </row>
    <row r="199" spans="2:2" x14ac:dyDescent="0.2">
      <c r="B199" s="79"/>
    </row>
    <row r="200" spans="2:2" x14ac:dyDescent="0.2">
      <c r="B200" s="79"/>
    </row>
    <row r="201" spans="2:2" x14ac:dyDescent="0.2">
      <c r="B201" s="79"/>
    </row>
    <row r="202" spans="2:2" x14ac:dyDescent="0.2">
      <c r="B202" s="79"/>
    </row>
    <row r="203" spans="2:2" x14ac:dyDescent="0.2">
      <c r="B203" s="79"/>
    </row>
    <row r="204" spans="2:2" x14ac:dyDescent="0.2">
      <c r="B204" s="79"/>
    </row>
    <row r="205" spans="2:2" x14ac:dyDescent="0.2">
      <c r="B205" s="79"/>
    </row>
    <row r="206" spans="2:2" x14ac:dyDescent="0.2">
      <c r="B206" s="79"/>
    </row>
    <row r="207" spans="2:2" x14ac:dyDescent="0.2">
      <c r="B207" s="79"/>
    </row>
    <row r="208" spans="2:2" x14ac:dyDescent="0.2">
      <c r="B208" s="79"/>
    </row>
    <row r="209" spans="2:2" x14ac:dyDescent="0.2">
      <c r="B209" s="79"/>
    </row>
    <row r="210" spans="2:2" x14ac:dyDescent="0.2">
      <c r="B210" s="79"/>
    </row>
    <row r="211" spans="2:2" x14ac:dyDescent="0.2">
      <c r="B211" s="79"/>
    </row>
    <row r="212" spans="2:2" x14ac:dyDescent="0.2">
      <c r="B212" s="79"/>
    </row>
    <row r="213" spans="2:2" x14ac:dyDescent="0.2">
      <c r="B213" s="79"/>
    </row>
    <row r="214" spans="2:2" x14ac:dyDescent="0.2">
      <c r="B214" s="79"/>
    </row>
    <row r="215" spans="2:2" x14ac:dyDescent="0.2">
      <c r="B215" s="79"/>
    </row>
    <row r="216" spans="2:2" x14ac:dyDescent="0.2">
      <c r="B216" s="79"/>
    </row>
    <row r="217" spans="2:2" x14ac:dyDescent="0.2">
      <c r="B217" s="79"/>
    </row>
    <row r="218" spans="2:2" x14ac:dyDescent="0.2">
      <c r="B218" s="79"/>
    </row>
    <row r="219" spans="2:2" x14ac:dyDescent="0.2">
      <c r="B219" s="79"/>
    </row>
    <row r="220" spans="2:2" x14ac:dyDescent="0.2">
      <c r="B220" s="79"/>
    </row>
    <row r="221" spans="2:2" x14ac:dyDescent="0.2">
      <c r="B221" s="79"/>
    </row>
    <row r="222" spans="2:2" x14ac:dyDescent="0.2">
      <c r="B222" s="79"/>
    </row>
    <row r="223" spans="2:2" x14ac:dyDescent="0.2">
      <c r="B223" s="79"/>
    </row>
    <row r="224" spans="2:2" x14ac:dyDescent="0.2">
      <c r="B224" s="79"/>
    </row>
    <row r="225" spans="2:2" x14ac:dyDescent="0.2">
      <c r="B225" s="79"/>
    </row>
    <row r="226" spans="2:2" x14ac:dyDescent="0.2">
      <c r="B226" s="79"/>
    </row>
    <row r="227" spans="2:2" x14ac:dyDescent="0.2">
      <c r="B227" s="79"/>
    </row>
    <row r="228" spans="2:2" x14ac:dyDescent="0.2">
      <c r="B228" s="79"/>
    </row>
    <row r="229" spans="2:2" x14ac:dyDescent="0.2">
      <c r="B229" s="79"/>
    </row>
    <row r="230" spans="2:2" x14ac:dyDescent="0.2">
      <c r="B230" s="79"/>
    </row>
    <row r="231" spans="2:2" x14ac:dyDescent="0.2">
      <c r="B231" s="79"/>
    </row>
    <row r="232" spans="2:2" x14ac:dyDescent="0.2">
      <c r="B232" s="79"/>
    </row>
    <row r="233" spans="2:2" x14ac:dyDescent="0.2">
      <c r="B233" s="79"/>
    </row>
    <row r="234" spans="2:2" x14ac:dyDescent="0.2">
      <c r="B234" s="79"/>
    </row>
    <row r="235" spans="2:2" x14ac:dyDescent="0.2">
      <c r="B235" s="79"/>
    </row>
    <row r="236" spans="2:2" x14ac:dyDescent="0.2">
      <c r="B236" s="79"/>
    </row>
    <row r="237" spans="2:2" x14ac:dyDescent="0.2">
      <c r="B237" s="79"/>
    </row>
    <row r="238" spans="2:2" x14ac:dyDescent="0.2">
      <c r="B238" s="79"/>
    </row>
    <row r="239" spans="2:2" x14ac:dyDescent="0.2">
      <c r="B239" s="79"/>
    </row>
    <row r="240" spans="2:2" x14ac:dyDescent="0.2">
      <c r="B240" s="79"/>
    </row>
    <row r="241" spans="2:2" x14ac:dyDescent="0.2">
      <c r="B241" s="79"/>
    </row>
    <row r="242" spans="2:2" x14ac:dyDescent="0.2">
      <c r="B242" s="79"/>
    </row>
    <row r="243" spans="2:2" x14ac:dyDescent="0.2">
      <c r="B243" s="79"/>
    </row>
    <row r="244" spans="2:2" x14ac:dyDescent="0.2">
      <c r="B244" s="79"/>
    </row>
    <row r="245" spans="2:2" x14ac:dyDescent="0.2">
      <c r="B245" s="79"/>
    </row>
    <row r="246" spans="2:2" x14ac:dyDescent="0.2">
      <c r="B246" s="79"/>
    </row>
    <row r="247" spans="2:2" x14ac:dyDescent="0.2">
      <c r="B247" s="79"/>
    </row>
    <row r="248" spans="2:2" x14ac:dyDescent="0.2">
      <c r="B248" s="79"/>
    </row>
    <row r="249" spans="2:2" x14ac:dyDescent="0.2">
      <c r="B249" s="79"/>
    </row>
    <row r="250" spans="2:2" x14ac:dyDescent="0.2">
      <c r="B250" s="79"/>
    </row>
    <row r="251" spans="2:2" x14ac:dyDescent="0.2">
      <c r="B251" s="79"/>
    </row>
    <row r="252" spans="2:2" x14ac:dyDescent="0.2">
      <c r="B252" s="79"/>
    </row>
    <row r="253" spans="2:2" x14ac:dyDescent="0.2">
      <c r="B253" s="79"/>
    </row>
    <row r="254" spans="2:2" x14ac:dyDescent="0.2">
      <c r="B254" s="79"/>
    </row>
    <row r="255" spans="2:2" x14ac:dyDescent="0.2">
      <c r="B255" s="79"/>
    </row>
    <row r="256" spans="2:2" x14ac:dyDescent="0.2">
      <c r="B256" s="79"/>
    </row>
    <row r="257" spans="2:2" x14ac:dyDescent="0.2">
      <c r="B257" s="79"/>
    </row>
    <row r="258" spans="2:2" x14ac:dyDescent="0.2">
      <c r="B258" s="79"/>
    </row>
    <row r="259" spans="2:2" x14ac:dyDescent="0.2">
      <c r="B259" s="79"/>
    </row>
    <row r="260" spans="2:2" x14ac:dyDescent="0.2">
      <c r="B260" s="79"/>
    </row>
    <row r="261" spans="2:2" x14ac:dyDescent="0.2">
      <c r="B261" s="79"/>
    </row>
    <row r="262" spans="2:2" x14ac:dyDescent="0.2">
      <c r="B262" s="79"/>
    </row>
    <row r="263" spans="2:2" x14ac:dyDescent="0.2">
      <c r="B263" s="79"/>
    </row>
    <row r="264" spans="2:2" x14ac:dyDescent="0.2">
      <c r="B264" s="79"/>
    </row>
    <row r="265" spans="2:2" x14ac:dyDescent="0.2">
      <c r="B265" s="79"/>
    </row>
    <row r="266" spans="2:2" x14ac:dyDescent="0.2">
      <c r="B266" s="79"/>
    </row>
    <row r="267" spans="2:2" x14ac:dyDescent="0.2">
      <c r="B267" s="79"/>
    </row>
    <row r="268" spans="2:2" x14ac:dyDescent="0.2">
      <c r="B268" s="79"/>
    </row>
    <row r="269" spans="2:2" x14ac:dyDescent="0.2">
      <c r="B269" s="79"/>
    </row>
    <row r="270" spans="2:2" x14ac:dyDescent="0.2">
      <c r="B270" s="79"/>
    </row>
    <row r="271" spans="2:2" x14ac:dyDescent="0.2">
      <c r="B271" s="79"/>
    </row>
    <row r="272" spans="2:2" x14ac:dyDescent="0.2">
      <c r="B272" s="79"/>
    </row>
    <row r="273" spans="2:2" x14ac:dyDescent="0.2">
      <c r="B273" s="79"/>
    </row>
    <row r="274" spans="2:2" x14ac:dyDescent="0.2">
      <c r="B274" s="79"/>
    </row>
    <row r="275" spans="2:2" x14ac:dyDescent="0.2">
      <c r="B275" s="79"/>
    </row>
    <row r="276" spans="2:2" x14ac:dyDescent="0.2">
      <c r="B276" s="79"/>
    </row>
    <row r="277" spans="2:2" x14ac:dyDescent="0.2">
      <c r="B277" s="79"/>
    </row>
    <row r="278" spans="2:2" x14ac:dyDescent="0.2">
      <c r="B278" s="79"/>
    </row>
    <row r="279" spans="2:2" x14ac:dyDescent="0.2">
      <c r="B279" s="79"/>
    </row>
    <row r="280" spans="2:2" x14ac:dyDescent="0.2">
      <c r="B280" s="79"/>
    </row>
    <row r="281" spans="2:2" x14ac:dyDescent="0.2">
      <c r="B281" s="79"/>
    </row>
    <row r="282" spans="2:2" x14ac:dyDescent="0.2">
      <c r="B282" s="79"/>
    </row>
    <row r="283" spans="2:2" x14ac:dyDescent="0.2">
      <c r="B283" s="79"/>
    </row>
    <row r="284" spans="2:2" x14ac:dyDescent="0.2">
      <c r="B284" s="79"/>
    </row>
    <row r="285" spans="2:2" x14ac:dyDescent="0.2">
      <c r="B285" s="79"/>
    </row>
    <row r="286" spans="2:2" x14ac:dyDescent="0.2">
      <c r="B286" s="79"/>
    </row>
    <row r="287" spans="2:2" x14ac:dyDescent="0.2">
      <c r="B287" s="79"/>
    </row>
    <row r="288" spans="2:2" x14ac:dyDescent="0.2">
      <c r="B288" s="79"/>
    </row>
    <row r="289" spans="2:2" x14ac:dyDescent="0.2">
      <c r="B289" s="79"/>
    </row>
    <row r="290" spans="2:2" x14ac:dyDescent="0.2">
      <c r="B290" s="79"/>
    </row>
    <row r="291" spans="2:2" x14ac:dyDescent="0.2">
      <c r="B291" s="79"/>
    </row>
    <row r="292" spans="2:2" x14ac:dyDescent="0.2">
      <c r="B292" s="79"/>
    </row>
    <row r="293" spans="2:2" x14ac:dyDescent="0.2">
      <c r="B293" s="79"/>
    </row>
    <row r="294" spans="2:2" x14ac:dyDescent="0.2">
      <c r="B294" s="79"/>
    </row>
    <row r="295" spans="2:2" x14ac:dyDescent="0.2">
      <c r="B295" s="79"/>
    </row>
    <row r="296" spans="2:2" x14ac:dyDescent="0.2">
      <c r="B296" s="79"/>
    </row>
    <row r="297" spans="2:2" x14ac:dyDescent="0.2">
      <c r="B297" s="79"/>
    </row>
    <row r="298" spans="2:2" x14ac:dyDescent="0.2">
      <c r="B298" s="79"/>
    </row>
    <row r="299" spans="2:2" x14ac:dyDescent="0.2">
      <c r="B299" s="79"/>
    </row>
    <row r="300" spans="2:2" x14ac:dyDescent="0.2">
      <c r="B300" s="79"/>
    </row>
    <row r="301" spans="2:2" x14ac:dyDescent="0.2">
      <c r="B301" s="79"/>
    </row>
    <row r="302" spans="2:2" x14ac:dyDescent="0.2">
      <c r="B302" s="79"/>
    </row>
    <row r="303" spans="2:2" x14ac:dyDescent="0.2">
      <c r="B303" s="79"/>
    </row>
    <row r="304" spans="2:2" x14ac:dyDescent="0.2">
      <c r="B304" s="79"/>
    </row>
    <row r="305" spans="2:2" x14ac:dyDescent="0.2">
      <c r="B305" s="79"/>
    </row>
    <row r="306" spans="2:2" x14ac:dyDescent="0.2">
      <c r="B306" s="79"/>
    </row>
    <row r="307" spans="2:2" x14ac:dyDescent="0.2">
      <c r="B307" s="79"/>
    </row>
    <row r="308" spans="2:2" x14ac:dyDescent="0.2">
      <c r="B308" s="79"/>
    </row>
    <row r="309" spans="2:2" x14ac:dyDescent="0.2">
      <c r="B309" s="79"/>
    </row>
    <row r="310" spans="2:2" x14ac:dyDescent="0.2">
      <c r="B310" s="79"/>
    </row>
    <row r="311" spans="2:2" x14ac:dyDescent="0.2">
      <c r="B311" s="79"/>
    </row>
    <row r="312" spans="2:2" x14ac:dyDescent="0.2">
      <c r="B312" s="79"/>
    </row>
    <row r="313" spans="2:2" x14ac:dyDescent="0.2">
      <c r="B313" s="79"/>
    </row>
    <row r="314" spans="2:2" x14ac:dyDescent="0.2">
      <c r="B314" s="79"/>
    </row>
    <row r="315" spans="2:2" x14ac:dyDescent="0.2">
      <c r="B315" s="79"/>
    </row>
    <row r="316" spans="2:2" x14ac:dyDescent="0.2">
      <c r="B316" s="79"/>
    </row>
    <row r="317" spans="2:2" x14ac:dyDescent="0.2">
      <c r="B317" s="79"/>
    </row>
    <row r="318" spans="2:2" x14ac:dyDescent="0.2">
      <c r="B318" s="79"/>
    </row>
    <row r="319" spans="2:2" x14ac:dyDescent="0.2">
      <c r="B319" s="79"/>
    </row>
    <row r="320" spans="2:2" x14ac:dyDescent="0.2">
      <c r="B320" s="79"/>
    </row>
    <row r="321" spans="2:2" x14ac:dyDescent="0.2">
      <c r="B321" s="79"/>
    </row>
    <row r="322" spans="2:2" x14ac:dyDescent="0.2">
      <c r="B322" s="79"/>
    </row>
    <row r="323" spans="2:2" x14ac:dyDescent="0.2">
      <c r="B323" s="79"/>
    </row>
    <row r="324" spans="2:2" x14ac:dyDescent="0.2">
      <c r="B324" s="79"/>
    </row>
    <row r="325" spans="2:2" x14ac:dyDescent="0.2">
      <c r="B325" s="79"/>
    </row>
    <row r="326" spans="2:2" x14ac:dyDescent="0.2">
      <c r="B326" s="79"/>
    </row>
    <row r="327" spans="2:2" x14ac:dyDescent="0.2">
      <c r="B327" s="79"/>
    </row>
    <row r="328" spans="2:2" x14ac:dyDescent="0.2">
      <c r="B328" s="79"/>
    </row>
    <row r="329" spans="2:2" x14ac:dyDescent="0.2">
      <c r="B329" s="79"/>
    </row>
    <row r="330" spans="2:2" x14ac:dyDescent="0.2">
      <c r="B330" s="79"/>
    </row>
    <row r="331" spans="2:2" x14ac:dyDescent="0.2">
      <c r="B331" s="79"/>
    </row>
    <row r="332" spans="2:2" x14ac:dyDescent="0.2">
      <c r="B332" s="79"/>
    </row>
    <row r="333" spans="2:2" x14ac:dyDescent="0.2">
      <c r="B333" s="79"/>
    </row>
    <row r="334" spans="2:2" x14ac:dyDescent="0.2">
      <c r="B334" s="79"/>
    </row>
    <row r="335" spans="2:2" x14ac:dyDescent="0.2">
      <c r="B335" s="79"/>
    </row>
    <row r="336" spans="2:2" x14ac:dyDescent="0.2">
      <c r="B336" s="79"/>
    </row>
    <row r="337" spans="2:2" x14ac:dyDescent="0.2">
      <c r="B337" s="79"/>
    </row>
    <row r="338" spans="2:2" x14ac:dyDescent="0.2">
      <c r="B338" s="79"/>
    </row>
    <row r="339" spans="2:2" x14ac:dyDescent="0.2">
      <c r="B339" s="79"/>
    </row>
    <row r="340" spans="2:2" x14ac:dyDescent="0.2">
      <c r="B340" s="79"/>
    </row>
    <row r="341" spans="2:2" x14ac:dyDescent="0.2">
      <c r="B341" s="79"/>
    </row>
    <row r="342" spans="2:2" x14ac:dyDescent="0.2">
      <c r="B342" s="79"/>
    </row>
    <row r="343" spans="2:2" x14ac:dyDescent="0.2">
      <c r="B343" s="79"/>
    </row>
    <row r="344" spans="2:2" x14ac:dyDescent="0.2">
      <c r="B344" s="79"/>
    </row>
    <row r="345" spans="2:2" x14ac:dyDescent="0.2">
      <c r="B345" s="79"/>
    </row>
    <row r="346" spans="2:2" x14ac:dyDescent="0.2">
      <c r="B346" s="79"/>
    </row>
    <row r="347" spans="2:2" x14ac:dyDescent="0.2">
      <c r="B347" s="79"/>
    </row>
    <row r="348" spans="2:2" x14ac:dyDescent="0.2">
      <c r="B348" s="79"/>
    </row>
    <row r="349" spans="2:2" x14ac:dyDescent="0.2">
      <c r="B349" s="79"/>
    </row>
    <row r="350" spans="2:2" x14ac:dyDescent="0.2">
      <c r="B350" s="79"/>
    </row>
    <row r="351" spans="2:2" x14ac:dyDescent="0.2">
      <c r="B351" s="79"/>
    </row>
    <row r="352" spans="2:2" x14ac:dyDescent="0.2">
      <c r="B352" s="79"/>
    </row>
    <row r="353" spans="2:2" x14ac:dyDescent="0.2">
      <c r="B353" s="79"/>
    </row>
    <row r="354" spans="2:2" x14ac:dyDescent="0.2">
      <c r="B354" s="79"/>
    </row>
    <row r="355" spans="2:2" x14ac:dyDescent="0.2">
      <c r="B355" s="79"/>
    </row>
    <row r="356" spans="2:2" x14ac:dyDescent="0.2">
      <c r="B356" s="79"/>
    </row>
    <row r="357" spans="2:2" x14ac:dyDescent="0.2">
      <c r="B357" s="79"/>
    </row>
    <row r="358" spans="2:2" x14ac:dyDescent="0.2">
      <c r="B358" s="79"/>
    </row>
    <row r="359" spans="2:2" x14ac:dyDescent="0.2">
      <c r="B359" s="79"/>
    </row>
    <row r="360" spans="2:2" x14ac:dyDescent="0.2">
      <c r="B360" s="79"/>
    </row>
    <row r="361" spans="2:2" x14ac:dyDescent="0.2">
      <c r="B361" s="79"/>
    </row>
    <row r="362" spans="2:2" x14ac:dyDescent="0.2">
      <c r="B362" s="79"/>
    </row>
    <row r="363" spans="2:2" x14ac:dyDescent="0.2">
      <c r="B363" s="79"/>
    </row>
    <row r="364" spans="2:2" x14ac:dyDescent="0.2">
      <c r="B364" s="79"/>
    </row>
    <row r="365" spans="2:2" x14ac:dyDescent="0.2">
      <c r="B365" s="79"/>
    </row>
    <row r="366" spans="2:2" x14ac:dyDescent="0.2">
      <c r="B366" s="79"/>
    </row>
    <row r="367" spans="2:2" x14ac:dyDescent="0.2">
      <c r="B367" s="79"/>
    </row>
    <row r="368" spans="2:2" x14ac:dyDescent="0.2">
      <c r="B368" s="79"/>
    </row>
    <row r="369" spans="2:2" x14ac:dyDescent="0.2">
      <c r="B369" s="79"/>
    </row>
    <row r="370" spans="2:2" x14ac:dyDescent="0.2">
      <c r="B370" s="79"/>
    </row>
    <row r="371" spans="2:2" x14ac:dyDescent="0.2">
      <c r="B371" s="79"/>
    </row>
    <row r="372" spans="2:2" x14ac:dyDescent="0.2">
      <c r="B372" s="79"/>
    </row>
    <row r="373" spans="2:2" x14ac:dyDescent="0.2">
      <c r="B373" s="79"/>
    </row>
    <row r="374" spans="2:2" x14ac:dyDescent="0.2">
      <c r="B374" s="79"/>
    </row>
    <row r="375" spans="2:2" x14ac:dyDescent="0.2">
      <c r="B375" s="79"/>
    </row>
    <row r="376" spans="2:2" x14ac:dyDescent="0.2">
      <c r="B376" s="79"/>
    </row>
    <row r="377" spans="2:2" x14ac:dyDescent="0.2">
      <c r="B377" s="79"/>
    </row>
    <row r="378" spans="2:2" x14ac:dyDescent="0.2">
      <c r="B378" s="79"/>
    </row>
    <row r="379" spans="2:2" x14ac:dyDescent="0.2">
      <c r="B379" s="79"/>
    </row>
    <row r="380" spans="2:2" x14ac:dyDescent="0.2">
      <c r="B380" s="79"/>
    </row>
    <row r="381" spans="2:2" x14ac:dyDescent="0.2">
      <c r="B381" s="79"/>
    </row>
    <row r="382" spans="2:2" x14ac:dyDescent="0.2">
      <c r="B382" s="79"/>
    </row>
    <row r="383" spans="2:2" x14ac:dyDescent="0.2">
      <c r="B383" s="79"/>
    </row>
    <row r="384" spans="2:2" x14ac:dyDescent="0.2">
      <c r="B384" s="79"/>
    </row>
    <row r="385" spans="2:2" x14ac:dyDescent="0.2">
      <c r="B385" s="79"/>
    </row>
    <row r="386" spans="2:2" x14ac:dyDescent="0.2">
      <c r="B386" s="79"/>
    </row>
    <row r="387" spans="2:2" x14ac:dyDescent="0.2">
      <c r="B387" s="79"/>
    </row>
    <row r="388" spans="2:2" x14ac:dyDescent="0.2">
      <c r="B388" s="79"/>
    </row>
    <row r="389" spans="2:2" x14ac:dyDescent="0.2">
      <c r="B389" s="79"/>
    </row>
    <row r="390" spans="2:2" x14ac:dyDescent="0.2">
      <c r="B390" s="79"/>
    </row>
    <row r="391" spans="2:2" x14ac:dyDescent="0.2">
      <c r="B391" s="79"/>
    </row>
    <row r="392" spans="2:2" x14ac:dyDescent="0.2">
      <c r="B392" s="79"/>
    </row>
    <row r="393" spans="2:2" x14ac:dyDescent="0.2">
      <c r="B393" s="79"/>
    </row>
    <row r="394" spans="2:2" x14ac:dyDescent="0.2">
      <c r="B394" s="79"/>
    </row>
    <row r="395" spans="2:2" x14ac:dyDescent="0.2">
      <c r="B395" s="79"/>
    </row>
    <row r="396" spans="2:2" x14ac:dyDescent="0.2">
      <c r="B396" s="79"/>
    </row>
    <row r="397" spans="2:2" x14ac:dyDescent="0.2">
      <c r="B397" s="79"/>
    </row>
    <row r="398" spans="2:2" x14ac:dyDescent="0.2">
      <c r="B398" s="79"/>
    </row>
    <row r="399" spans="2:2" x14ac:dyDescent="0.2">
      <c r="B399" s="79"/>
    </row>
    <row r="400" spans="2:2" x14ac:dyDescent="0.2">
      <c r="B400" s="79"/>
    </row>
    <row r="401" spans="2:2" x14ac:dyDescent="0.2">
      <c r="B401" s="79"/>
    </row>
    <row r="402" spans="2:2" x14ac:dyDescent="0.2">
      <c r="B402" s="79"/>
    </row>
    <row r="403" spans="2:2" x14ac:dyDescent="0.2">
      <c r="B403" s="79"/>
    </row>
    <row r="404" spans="2:2" x14ac:dyDescent="0.2">
      <c r="B404" s="79"/>
    </row>
    <row r="405" spans="2:2" x14ac:dyDescent="0.2">
      <c r="B405" s="79"/>
    </row>
    <row r="406" spans="2:2" x14ac:dyDescent="0.2">
      <c r="B406" s="79"/>
    </row>
    <row r="407" spans="2:2" x14ac:dyDescent="0.2">
      <c r="B407" s="79"/>
    </row>
    <row r="408" spans="2:2" x14ac:dyDescent="0.2">
      <c r="B408" s="79"/>
    </row>
    <row r="409" spans="2:2" x14ac:dyDescent="0.2">
      <c r="B409" s="79"/>
    </row>
    <row r="410" spans="2:2" x14ac:dyDescent="0.2">
      <c r="B410" s="79"/>
    </row>
    <row r="411" spans="2:2" x14ac:dyDescent="0.2">
      <c r="B411" s="79"/>
    </row>
    <row r="412" spans="2:2" x14ac:dyDescent="0.2">
      <c r="B412" s="79"/>
    </row>
    <row r="413" spans="2:2" x14ac:dyDescent="0.2">
      <c r="B413" s="79"/>
    </row>
    <row r="414" spans="2:2" x14ac:dyDescent="0.2">
      <c r="B414" s="79"/>
    </row>
    <row r="415" spans="2:2" x14ac:dyDescent="0.2">
      <c r="B415" s="79"/>
    </row>
    <row r="416" spans="2:2" x14ac:dyDescent="0.2">
      <c r="B416" s="79"/>
    </row>
    <row r="417" spans="2:2" x14ac:dyDescent="0.2">
      <c r="B417" s="79"/>
    </row>
    <row r="418" spans="2:2" x14ac:dyDescent="0.2">
      <c r="B418" s="79"/>
    </row>
    <row r="419" spans="2:2" x14ac:dyDescent="0.2">
      <c r="B419" s="79"/>
    </row>
    <row r="420" spans="2:2" x14ac:dyDescent="0.2">
      <c r="B420" s="79"/>
    </row>
    <row r="421" spans="2:2" x14ac:dyDescent="0.2">
      <c r="B421" s="79"/>
    </row>
  </sheetData>
  <customSheetViews>
    <customSheetView guid="{9219A274-04A5-42E8-8374-3BC6494FD56C}" scale="85">
      <selection activeCell="A2" sqref="A2"/>
      <rowBreaks count="1" manualBreakCount="1">
        <brk id="41" max="16383" man="1"/>
      </rowBreaks>
      <pageMargins left="0.5" right="0.25" top="0.5" bottom="0.5" header="0" footer="0"/>
      <pageSetup scale="75" fitToHeight="2" orientation="portrait" horizontalDpi="4294967292" r:id="rId1"/>
      <headerFooter alignWithMargins="0">
        <oddFooter>&amp;C&amp;8&amp;F&amp;R&amp;8&amp;A
&amp;D &amp;T</oddFooter>
      </headerFooter>
    </customSheetView>
    <customSheetView guid="{1505B77C-B056-425E-B779-364644EA805F}" scale="85">
      <selection activeCell="B10" sqref="B10"/>
      <rowBreaks count="1" manualBreakCount="1">
        <brk id="46" max="16383" man="1"/>
      </rowBreaks>
      <pageMargins left="0.5" right="0.25" top="0.5" bottom="0.5" header="0" footer="0"/>
      <pageSetup scale="75" fitToHeight="2" orientation="portrait" horizontalDpi="4294967292" r:id="rId2"/>
      <headerFooter alignWithMargins="0">
        <oddFooter>&amp;C&amp;8&amp;F&amp;R&amp;8&amp;A
&amp;D &amp;T</oddFooter>
      </headerFooter>
    </customSheetView>
    <customSheetView guid="{3BFEB017-83A3-42E6-A2E3-7866E09B5A08}" scale="85">
      <selection activeCell="A100" sqref="A100"/>
      <rowBreaks count="1" manualBreakCount="1">
        <brk id="69" max="16383" man="1"/>
      </rowBreaks>
      <pageMargins left="0.5" right="0.25" top="0.5" bottom="0.5" header="0" footer="0"/>
      <pageSetup scale="75" fitToHeight="2" orientation="portrait" horizontalDpi="4294967292" r:id="rId3"/>
      <headerFooter alignWithMargins="0">
        <oddFooter>&amp;C&amp;8&amp;F&amp;R&amp;8&amp;A
&amp;D &amp;T</oddFooter>
      </headerFooter>
    </customSheetView>
    <customSheetView guid="{F7E2D002-4EAF-4D09-B3A1-1F59DD4D11CA}" scale="85">
      <selection activeCell="A32" sqref="A32"/>
      <rowBreaks count="1" manualBreakCount="1">
        <brk id="69" max="16383" man="1"/>
      </rowBreaks>
      <pageMargins left="0.5" right="0.25" top="0.5" bottom="0.5" header="0" footer="0"/>
      <pageSetup scale="75" fitToHeight="2" orientation="portrait" horizontalDpi="4294967292" r:id="rId4"/>
      <headerFooter alignWithMargins="0">
        <oddFooter>&amp;C&amp;8&amp;F&amp;R&amp;8&amp;A
&amp;D &amp;T</oddFooter>
      </headerFooter>
    </customSheetView>
    <customSheetView guid="{5A09CCEA-C4C9-4D9E-B299-3B8EFC62C390}" scale="85">
      <selection activeCell="B8" sqref="B8"/>
      <rowBreaks count="1" manualBreakCount="1">
        <brk id="69" max="16383" man="1"/>
      </rowBreaks>
      <pageMargins left="0.5" right="0.25" top="0.5" bottom="0.5" header="0" footer="0"/>
      <pageSetup scale="75" fitToHeight="2" orientation="portrait" horizontalDpi="4294967292" r:id="rId5"/>
      <headerFooter alignWithMargins="0">
        <oddFooter>&amp;C&amp;8&amp;F&amp;R&amp;8&amp;A
&amp;D &amp;T</oddFooter>
      </headerFooter>
    </customSheetView>
  </customSheetViews>
  <mergeCells count="3">
    <mergeCell ref="B1:C1"/>
    <mergeCell ref="B45:C45"/>
    <mergeCell ref="B46:C46"/>
  </mergeCells>
  <phoneticPr fontId="0" type="noConversion"/>
  <pageMargins left="0.5" right="0.25" top="0.5" bottom="0.5" header="0" footer="0"/>
  <pageSetup scale="75" fitToHeight="2" orientation="portrait" horizontalDpi="4294967292" r:id="rId6"/>
  <headerFooter alignWithMargins="0">
    <oddFooter>&amp;C&amp;8&amp;F&amp;R&amp;8&amp;A
&amp;D &amp;T</oddFooter>
  </headerFooter>
  <rowBreaks count="1" manualBreakCount="1">
    <brk id="4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8CF7-6DB5-42EF-BBAB-C03CAF24A82E}">
  <sheetPr codeName="Sheet28">
    <pageSetUpPr fitToPage="1"/>
  </sheetPr>
  <dimension ref="A1:F41"/>
  <sheetViews>
    <sheetView workbookViewId="0"/>
  </sheetViews>
  <sheetFormatPr defaultRowHeight="12.75" x14ac:dyDescent="0.2"/>
  <cols>
    <col min="1" max="1" width="25.7109375" customWidth="1"/>
    <col min="2" max="2" width="13.7109375" customWidth="1"/>
    <col min="3" max="3" width="31.28515625" customWidth="1"/>
    <col min="4" max="4" width="13.7109375" customWidth="1"/>
    <col min="5" max="5" width="17.5703125" bestFit="1" customWidth="1"/>
  </cols>
  <sheetData>
    <row r="1" spans="1:6" x14ac:dyDescent="0.2">
      <c r="C1" s="2" t="s">
        <v>157</v>
      </c>
    </row>
    <row r="2" spans="1:6" x14ac:dyDescent="0.2">
      <c r="C2" s="2" t="s">
        <v>86</v>
      </c>
    </row>
    <row r="3" spans="1:6" x14ac:dyDescent="0.2">
      <c r="C3" s="2" t="s">
        <v>105</v>
      </c>
    </row>
    <row r="4" spans="1:6" x14ac:dyDescent="0.2">
      <c r="C4" s="2"/>
    </row>
    <row r="5" spans="1:6" x14ac:dyDescent="0.2">
      <c r="C5" s="2"/>
    </row>
    <row r="6" spans="1:6" x14ac:dyDescent="0.2">
      <c r="C6" s="2"/>
    </row>
    <row r="7" spans="1:6" x14ac:dyDescent="0.2">
      <c r="C7" s="2"/>
    </row>
    <row r="8" spans="1:6" s="21" customFormat="1" x14ac:dyDescent="0.2">
      <c r="A8" s="20"/>
      <c r="B8" s="20"/>
      <c r="C8" s="19"/>
      <c r="D8" s="19"/>
      <c r="E8" s="19"/>
    </row>
    <row r="9" spans="1:6" x14ac:dyDescent="0.2">
      <c r="C9" s="51"/>
      <c r="D9" s="52"/>
      <c r="E9" s="52"/>
      <c r="F9" s="52"/>
    </row>
    <row r="10" spans="1:6" x14ac:dyDescent="0.2">
      <c r="C10" s="51"/>
      <c r="D10" s="52"/>
      <c r="E10" s="52"/>
      <c r="F10" s="52"/>
    </row>
    <row r="11" spans="1:6" x14ac:dyDescent="0.2">
      <c r="C11" s="52"/>
      <c r="D11" s="52"/>
      <c r="E11" s="52"/>
      <c r="F11" s="52"/>
    </row>
    <row r="13" spans="1:6" x14ac:dyDescent="0.2">
      <c r="A13" t="s">
        <v>160</v>
      </c>
    </row>
    <row r="14" spans="1:6" x14ac:dyDescent="0.2">
      <c r="A14" s="47" t="s">
        <v>172</v>
      </c>
      <c r="C14" s="72" t="e">
        <f>+Budget!#REF!</f>
        <v>#REF!</v>
      </c>
      <c r="D14" s="72"/>
      <c r="E14" s="3"/>
    </row>
    <row r="15" spans="1:6" x14ac:dyDescent="0.2">
      <c r="A15" s="47" t="s">
        <v>173</v>
      </c>
      <c r="C15" s="72" t="e">
        <f>+#REF!</f>
        <v>#REF!</v>
      </c>
      <c r="D15" s="72"/>
    </row>
    <row r="16" spans="1:6" x14ac:dyDescent="0.2">
      <c r="C16" s="72"/>
      <c r="D16" s="72"/>
    </row>
    <row r="17" spans="1:5" x14ac:dyDescent="0.2">
      <c r="C17" s="72"/>
      <c r="D17" s="72"/>
    </row>
    <row r="18" spans="1:5" x14ac:dyDescent="0.2">
      <c r="A18" t="s">
        <v>161</v>
      </c>
      <c r="C18" s="72" t="e">
        <f>SUM(C14:C17)</f>
        <v>#REF!</v>
      </c>
      <c r="D18" s="72" t="e">
        <f>SUM(C14:C17)</f>
        <v>#REF!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 t="e">
        <f>C39+C32+C25+C18</f>
        <v>#REF!</v>
      </c>
      <c r="D41" s="3" t="e">
        <f>D39+D32+D25+D18</f>
        <v>#REF!</v>
      </c>
      <c r="E41" s="3" t="e">
        <f>D18+D25+D32+D39</f>
        <v>#REF!</v>
      </c>
    </row>
  </sheetData>
  <customSheetViews>
    <customSheetView guid="{9219A274-04A5-42E8-8374-3BC6494FD56C}" fitToPage="1" state="hidden">
      <pageMargins left="0.75" right="0.75" top="1" bottom="1" header="0.5" footer="0.5"/>
      <pageSetup scale="89" orientation="portrait" r:id="rId1"/>
      <headerFooter alignWithMargins="0"/>
    </customSheetView>
    <customSheetView guid="{1505B77C-B056-425E-B779-364644EA805F}" fitToPage="1" state="hidden">
      <pageMargins left="0.75" right="0.75" top="1" bottom="1" header="0.5" footer="0.5"/>
      <pageSetup scale="89" orientation="portrait" r:id="rId2"/>
      <headerFooter alignWithMargins="0"/>
    </customSheetView>
    <customSheetView guid="{3BFEB017-83A3-42E6-A2E3-7866E09B5A08}" fitToPage="1" state="hidden">
      <pageMargins left="0.75" right="0.75" top="1" bottom="1" header="0.5" footer="0.5"/>
      <pageSetup scale="89" orientation="portrait" r:id="rId3"/>
      <headerFooter alignWithMargins="0"/>
    </customSheetView>
    <customSheetView guid="{F7E2D002-4EAF-4D09-B3A1-1F59DD4D11CA}" fitToPage="1" state="hidden">
      <pageMargins left="0.75" right="0.75" top="1" bottom="1" header="0.5" footer="0.5"/>
      <pageSetup scale="89" orientation="portrait" r:id="rId4"/>
      <headerFooter alignWithMargins="0"/>
    </customSheetView>
    <customSheetView guid="{5A09CCEA-C4C9-4D9E-B299-3B8EFC62C390}" fitToPage="1" state="hidden">
      <pageMargins left="0.75" right="0.75" top="1" bottom="1" header="0.5" footer="0.5"/>
      <pageSetup scale="89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89" orientation="portrait" r:id="rId6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640E-91A6-4F41-A48F-8C51CDB9E6AC}">
  <sheetPr codeName="Sheet29">
    <pageSetUpPr fitToPage="1"/>
  </sheetPr>
  <dimension ref="A1:G41"/>
  <sheetViews>
    <sheetView workbookViewId="0"/>
  </sheetViews>
  <sheetFormatPr defaultRowHeight="12.75" x14ac:dyDescent="0.2"/>
  <cols>
    <col min="1" max="1" width="25.7109375" customWidth="1"/>
    <col min="2" max="2" width="13.7109375" customWidth="1"/>
    <col min="3" max="3" width="27.42578125" customWidth="1"/>
    <col min="4" max="4" width="13.7109375" customWidth="1"/>
    <col min="5" max="5" width="17.5703125" bestFit="1" customWidth="1"/>
  </cols>
  <sheetData>
    <row r="1" spans="1:7" x14ac:dyDescent="0.2">
      <c r="C1" s="2" t="s">
        <v>157</v>
      </c>
    </row>
    <row r="2" spans="1:7" x14ac:dyDescent="0.2">
      <c r="C2" s="2" t="s">
        <v>87</v>
      </c>
    </row>
    <row r="3" spans="1:7" x14ac:dyDescent="0.2">
      <c r="C3" s="2" t="s">
        <v>105</v>
      </c>
    </row>
    <row r="4" spans="1:7" x14ac:dyDescent="0.2">
      <c r="C4" s="2"/>
    </row>
    <row r="5" spans="1:7" x14ac:dyDescent="0.2">
      <c r="C5" s="2"/>
    </row>
    <row r="6" spans="1:7" x14ac:dyDescent="0.2">
      <c r="C6" s="2"/>
    </row>
    <row r="7" spans="1:7" x14ac:dyDescent="0.2">
      <c r="C7" s="2"/>
    </row>
    <row r="8" spans="1:7" s="21" customFormat="1" x14ac:dyDescent="0.2">
      <c r="A8" s="20"/>
      <c r="B8" s="20"/>
      <c r="C8" s="53"/>
      <c r="D8" s="53"/>
      <c r="E8" s="53"/>
      <c r="F8" s="54"/>
      <c r="G8" s="54"/>
    </row>
    <row r="9" spans="1:7" x14ac:dyDescent="0.2">
      <c r="C9" s="51"/>
      <c r="D9" s="52"/>
      <c r="E9" s="52"/>
      <c r="F9" s="52"/>
      <c r="G9" s="52"/>
    </row>
    <row r="10" spans="1:7" x14ac:dyDescent="0.2">
      <c r="C10" s="51"/>
      <c r="D10" s="52"/>
      <c r="E10" s="52"/>
      <c r="F10" s="52"/>
      <c r="G10" s="52"/>
    </row>
    <row r="11" spans="1:7" x14ac:dyDescent="0.2">
      <c r="C11" s="52"/>
      <c r="D11" s="52"/>
      <c r="E11" s="52"/>
      <c r="F11" s="52"/>
      <c r="G11" s="52"/>
    </row>
    <row r="13" spans="1:7" x14ac:dyDescent="0.2">
      <c r="A13" t="s">
        <v>160</v>
      </c>
    </row>
    <row r="14" spans="1:7" x14ac:dyDescent="0.2">
      <c r="A14" s="47" t="s">
        <v>172</v>
      </c>
      <c r="C14" s="72" t="e">
        <f>+Budget!#REF!</f>
        <v>#REF!</v>
      </c>
      <c r="D14" s="72"/>
      <c r="E14" s="3"/>
    </row>
    <row r="15" spans="1:7" x14ac:dyDescent="0.2">
      <c r="A15" s="47" t="s">
        <v>173</v>
      </c>
      <c r="C15" s="72" t="e">
        <f>+#REF!</f>
        <v>#REF!</v>
      </c>
      <c r="D15" s="72"/>
    </row>
    <row r="16" spans="1:7" x14ac:dyDescent="0.2">
      <c r="C16" s="72"/>
      <c r="D16" s="72"/>
    </row>
    <row r="17" spans="1:5" x14ac:dyDescent="0.2">
      <c r="C17" s="72"/>
      <c r="D17" s="72"/>
    </row>
    <row r="18" spans="1:5" x14ac:dyDescent="0.2">
      <c r="A18" t="s">
        <v>161</v>
      </c>
      <c r="C18" s="72" t="e">
        <f>SUM(C14:C17)</f>
        <v>#REF!</v>
      </c>
      <c r="D18" s="72" t="e">
        <f>SUM(C14:C17)</f>
        <v>#REF!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 t="e">
        <f>C39+C32+C25+C18</f>
        <v>#REF!</v>
      </c>
      <c r="D41" s="3" t="e">
        <f>D39+D32+D25+D18</f>
        <v>#REF!</v>
      </c>
      <c r="E41" s="3" t="e">
        <f>D18+D25+D32+D39</f>
        <v>#REF!</v>
      </c>
    </row>
  </sheetData>
  <customSheetViews>
    <customSheetView guid="{9219A274-04A5-42E8-8374-3BC6494FD56C}" fitToPage="1" state="hidden">
      <pageMargins left="0.75" right="0.75" top="1" bottom="1" header="0.5" footer="0.5"/>
      <pageSetup scale="92" orientation="portrait" r:id="rId1"/>
      <headerFooter alignWithMargins="0"/>
    </customSheetView>
    <customSheetView guid="{1505B77C-B056-425E-B779-364644EA805F}" fitToPage="1" state="hidden">
      <pageMargins left="0.75" right="0.75" top="1" bottom="1" header="0.5" footer="0.5"/>
      <pageSetup scale="92" orientation="portrait" r:id="rId2"/>
      <headerFooter alignWithMargins="0"/>
    </customSheetView>
    <customSheetView guid="{3BFEB017-83A3-42E6-A2E3-7866E09B5A08}" fitToPage="1" state="hidden">
      <pageMargins left="0.75" right="0.75" top="1" bottom="1" header="0.5" footer="0.5"/>
      <pageSetup scale="92" orientation="portrait" r:id="rId3"/>
      <headerFooter alignWithMargins="0"/>
    </customSheetView>
    <customSheetView guid="{F7E2D002-4EAF-4D09-B3A1-1F59DD4D11CA}" fitToPage="1" state="hidden">
      <pageMargins left="0.75" right="0.75" top="1" bottom="1" header="0.5" footer="0.5"/>
      <pageSetup scale="92" orientation="portrait" r:id="rId4"/>
      <headerFooter alignWithMargins="0"/>
    </customSheetView>
    <customSheetView guid="{5A09CCEA-C4C9-4D9E-B299-3B8EFC62C390}" fitToPage="1" state="hidden">
      <pageMargins left="0.75" right="0.75" top="1" bottom="1" header="0.5" footer="0.5"/>
      <pageSetup scale="92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92" orientation="portrait" r:id="rId6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D4DD-C11D-4A37-8F05-1A5B8C2911BF}">
  <sheetPr codeName="Sheet33">
    <pageSetUpPr fitToPage="1"/>
  </sheetPr>
  <dimension ref="A1:F41"/>
  <sheetViews>
    <sheetView workbookViewId="0"/>
  </sheetViews>
  <sheetFormatPr defaultRowHeight="12.75" x14ac:dyDescent="0.2"/>
  <cols>
    <col min="1" max="1" width="25.7109375" customWidth="1"/>
    <col min="2" max="2" width="13.7109375" customWidth="1"/>
    <col min="3" max="3" width="31.85546875" customWidth="1"/>
    <col min="4" max="4" width="13.7109375" customWidth="1"/>
    <col min="5" max="5" width="17.5703125" customWidth="1"/>
  </cols>
  <sheetData>
    <row r="1" spans="1:6" x14ac:dyDescent="0.2">
      <c r="C1" s="2" t="s">
        <v>157</v>
      </c>
    </row>
    <row r="2" spans="1:6" x14ac:dyDescent="0.2">
      <c r="C2" s="2" t="s">
        <v>90</v>
      </c>
    </row>
    <row r="3" spans="1:6" x14ac:dyDescent="0.2">
      <c r="C3" s="2" t="s">
        <v>105</v>
      </c>
    </row>
    <row r="4" spans="1:6" x14ac:dyDescent="0.2">
      <c r="C4" s="2"/>
    </row>
    <row r="5" spans="1:6" x14ac:dyDescent="0.2">
      <c r="C5" s="2"/>
    </row>
    <row r="6" spans="1:6" x14ac:dyDescent="0.2">
      <c r="C6" s="2"/>
    </row>
    <row r="7" spans="1:6" x14ac:dyDescent="0.2">
      <c r="C7" s="2"/>
    </row>
    <row r="8" spans="1:6" x14ac:dyDescent="0.2">
      <c r="A8" s="17"/>
      <c r="B8" s="17"/>
      <c r="C8" s="18"/>
      <c r="D8" s="18"/>
      <c r="E8" s="18"/>
    </row>
    <row r="9" spans="1:6" x14ac:dyDescent="0.2">
      <c r="C9" s="51"/>
      <c r="D9" s="52"/>
      <c r="E9" s="52"/>
      <c r="F9" s="52"/>
    </row>
    <row r="10" spans="1:6" x14ac:dyDescent="0.2">
      <c r="C10" s="51"/>
      <c r="D10" s="52"/>
      <c r="E10" s="52"/>
      <c r="F10" s="52"/>
    </row>
    <row r="11" spans="1:6" x14ac:dyDescent="0.2">
      <c r="C11" s="52"/>
      <c r="D11" s="52"/>
      <c r="E11" s="52"/>
      <c r="F11" s="52"/>
    </row>
    <row r="13" spans="1:6" x14ac:dyDescent="0.2">
      <c r="A13" t="s">
        <v>160</v>
      </c>
    </row>
    <row r="14" spans="1:6" x14ac:dyDescent="0.2">
      <c r="A14" s="47" t="s">
        <v>172</v>
      </c>
      <c r="C14" s="72" t="e">
        <f>+Budget!#REF!</f>
        <v>#REF!</v>
      </c>
      <c r="D14" s="72"/>
      <c r="E14" s="3"/>
    </row>
    <row r="15" spans="1:6" x14ac:dyDescent="0.2">
      <c r="C15" s="72"/>
      <c r="D15" s="72"/>
    </row>
    <row r="16" spans="1:6" x14ac:dyDescent="0.2">
      <c r="C16" s="72"/>
      <c r="D16" s="72"/>
    </row>
    <row r="17" spans="1:5" x14ac:dyDescent="0.2">
      <c r="C17" s="72"/>
      <c r="D17" s="72"/>
    </row>
    <row r="18" spans="1:5" x14ac:dyDescent="0.2">
      <c r="A18" t="s">
        <v>161</v>
      </c>
      <c r="C18" s="72" t="e">
        <f>SUM(C14:C17)</f>
        <v>#REF!</v>
      </c>
      <c r="D18" s="72" t="e">
        <f>SUM(C14:C17)</f>
        <v>#REF!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 t="e">
        <f>C39+C32+C25+C18</f>
        <v>#REF!</v>
      </c>
      <c r="D41" s="3" t="e">
        <f>D39+D32+D25+D18</f>
        <v>#REF!</v>
      </c>
      <c r="E41" s="3" t="e">
        <f>D18+D25+D32+D39</f>
        <v>#REF!</v>
      </c>
    </row>
  </sheetData>
  <customSheetViews>
    <customSheetView guid="{9219A274-04A5-42E8-8374-3BC6494FD56C}" fitToPage="1" state="hidden">
      <pageMargins left="0.75" right="0.75" top="1" bottom="1" header="0.5" footer="0.5"/>
      <pageSetup scale="88" orientation="portrait" r:id="rId1"/>
      <headerFooter alignWithMargins="0"/>
    </customSheetView>
    <customSheetView guid="{1505B77C-B056-425E-B779-364644EA805F}" fitToPage="1" state="hidden">
      <pageMargins left="0.75" right="0.75" top="1" bottom="1" header="0.5" footer="0.5"/>
      <pageSetup scale="88" orientation="portrait" r:id="rId2"/>
      <headerFooter alignWithMargins="0"/>
    </customSheetView>
    <customSheetView guid="{3BFEB017-83A3-42E6-A2E3-7866E09B5A08}" fitToPage="1" state="hidden">
      <pageMargins left="0.75" right="0.75" top="1" bottom="1" header="0.5" footer="0.5"/>
      <pageSetup scale="88" orientation="portrait" r:id="rId3"/>
      <headerFooter alignWithMargins="0"/>
    </customSheetView>
    <customSheetView guid="{F7E2D002-4EAF-4D09-B3A1-1F59DD4D11CA}" fitToPage="1" state="hidden">
      <pageMargins left="0.75" right="0.75" top="1" bottom="1" header="0.5" footer="0.5"/>
      <pageSetup scale="88" orientation="portrait" r:id="rId4"/>
      <headerFooter alignWithMargins="0"/>
    </customSheetView>
    <customSheetView guid="{5A09CCEA-C4C9-4D9E-B299-3B8EFC62C390}" fitToPage="1" state="hidden">
      <pageMargins left="0.75" right="0.75" top="1" bottom="1" header="0.5" footer="0.5"/>
      <pageSetup scale="88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88" orientation="portrait" r:id="rId6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0400-5EC3-4AA4-BF6B-271514E8FCAB}">
  <sheetPr codeName="Sheet30">
    <pageSetUpPr fitToPage="1"/>
  </sheetPr>
  <dimension ref="A1:E41"/>
  <sheetViews>
    <sheetView workbookViewId="0"/>
  </sheetViews>
  <sheetFormatPr defaultRowHeight="12.75" x14ac:dyDescent="0.2"/>
  <cols>
    <col min="1" max="1" width="25.7109375" customWidth="1"/>
    <col min="2" max="2" width="13.7109375" customWidth="1"/>
    <col min="3" max="3" width="34.140625" customWidth="1"/>
    <col min="4" max="4" width="13.7109375" customWidth="1"/>
    <col min="5" max="5" width="17.5703125" customWidth="1"/>
  </cols>
  <sheetData>
    <row r="1" spans="1:5" x14ac:dyDescent="0.2">
      <c r="C1" s="2" t="s">
        <v>157</v>
      </c>
    </row>
    <row r="2" spans="1:5" x14ac:dyDescent="0.2">
      <c r="C2" s="2" t="s">
        <v>91</v>
      </c>
    </row>
    <row r="3" spans="1:5" x14ac:dyDescent="0.2">
      <c r="C3" s="2" t="s">
        <v>105</v>
      </c>
    </row>
    <row r="4" spans="1:5" x14ac:dyDescent="0.2">
      <c r="C4" s="2"/>
    </row>
    <row r="5" spans="1:5" x14ac:dyDescent="0.2">
      <c r="C5" s="2"/>
    </row>
    <row r="6" spans="1:5" x14ac:dyDescent="0.2">
      <c r="C6" s="2"/>
    </row>
    <row r="7" spans="1:5" x14ac:dyDescent="0.2">
      <c r="C7" s="2"/>
    </row>
    <row r="8" spans="1:5" s="21" customFormat="1" x14ac:dyDescent="0.2">
      <c r="A8" s="20"/>
      <c r="B8" s="20"/>
      <c r="C8" s="19"/>
      <c r="D8" s="19"/>
      <c r="E8" s="19"/>
    </row>
    <row r="9" spans="1:5" x14ac:dyDescent="0.2">
      <c r="C9" s="4"/>
    </row>
    <row r="10" spans="1:5" x14ac:dyDescent="0.2">
      <c r="C10" s="16"/>
      <c r="D10" s="14"/>
      <c r="E10" s="14"/>
    </row>
    <row r="13" spans="1:5" x14ac:dyDescent="0.2">
      <c r="A13" t="s">
        <v>160</v>
      </c>
    </row>
    <row r="14" spans="1:5" x14ac:dyDescent="0.2">
      <c r="A14" s="47" t="s">
        <v>172</v>
      </c>
      <c r="C14" s="72" t="e">
        <f>+Budget!#REF!</f>
        <v>#REF!</v>
      </c>
      <c r="D14" s="72"/>
      <c r="E14" s="3"/>
    </row>
    <row r="15" spans="1:5" x14ac:dyDescent="0.2">
      <c r="A15" s="47" t="s">
        <v>174</v>
      </c>
      <c r="C15" s="72" t="e">
        <f>+#REF!</f>
        <v>#REF!</v>
      </c>
      <c r="D15" s="72"/>
      <c r="E15" s="57"/>
    </row>
    <row r="16" spans="1:5" x14ac:dyDescent="0.2">
      <c r="A16" s="47" t="s">
        <v>173</v>
      </c>
      <c r="C16" s="72" t="e">
        <f>+#REF!</f>
        <v>#REF!</v>
      </c>
      <c r="D16" s="72"/>
    </row>
    <row r="17" spans="1:5" x14ac:dyDescent="0.2">
      <c r="C17" s="72"/>
      <c r="D17" s="72"/>
    </row>
    <row r="18" spans="1:5" x14ac:dyDescent="0.2">
      <c r="A18" t="s">
        <v>161</v>
      </c>
      <c r="C18" s="72" t="e">
        <f>SUM(C14:C17)</f>
        <v>#REF!</v>
      </c>
      <c r="D18" s="72" t="e">
        <f>SUM(C14:C17)</f>
        <v>#REF!</v>
      </c>
      <c r="E18" s="3">
        <f>SUM(E14:E17)</f>
        <v>0</v>
      </c>
    </row>
    <row r="20" spans="1:5" x14ac:dyDescent="0.2">
      <c r="A20" t="s">
        <v>160</v>
      </c>
    </row>
    <row r="21" spans="1:5" x14ac:dyDescent="0.2">
      <c r="A21" t="s">
        <v>158</v>
      </c>
    </row>
    <row r="22" spans="1:5" x14ac:dyDescent="0.2">
      <c r="A22" t="s">
        <v>158</v>
      </c>
    </row>
    <row r="23" spans="1:5" x14ac:dyDescent="0.2">
      <c r="A23" t="s">
        <v>158</v>
      </c>
    </row>
    <row r="24" spans="1:5" x14ac:dyDescent="0.2">
      <c r="A24" t="s">
        <v>158</v>
      </c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7" spans="1:5" x14ac:dyDescent="0.2">
      <c r="A27" t="s">
        <v>160</v>
      </c>
    </row>
    <row r="28" spans="1:5" x14ac:dyDescent="0.2">
      <c r="A28" t="s">
        <v>158</v>
      </c>
    </row>
    <row r="29" spans="1:5" x14ac:dyDescent="0.2">
      <c r="A29" t="s">
        <v>158</v>
      </c>
    </row>
    <row r="30" spans="1:5" x14ac:dyDescent="0.2">
      <c r="A30" t="s">
        <v>158</v>
      </c>
    </row>
    <row r="31" spans="1:5" x14ac:dyDescent="0.2">
      <c r="A31" t="s">
        <v>158</v>
      </c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4" spans="1:5" x14ac:dyDescent="0.2">
      <c r="A34" t="s">
        <v>160</v>
      </c>
    </row>
    <row r="35" spans="1:5" x14ac:dyDescent="0.2">
      <c r="A35" t="s">
        <v>158</v>
      </c>
    </row>
    <row r="36" spans="1:5" x14ac:dyDescent="0.2">
      <c r="A36" t="s">
        <v>158</v>
      </c>
    </row>
    <row r="37" spans="1:5" x14ac:dyDescent="0.2">
      <c r="A37" t="s">
        <v>158</v>
      </c>
    </row>
    <row r="38" spans="1:5" x14ac:dyDescent="0.2">
      <c r="A38" t="s">
        <v>158</v>
      </c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1" spans="1:5" x14ac:dyDescent="0.2">
      <c r="C41" s="3" t="e">
        <f>C39+C32+C25+C18</f>
        <v>#REF!</v>
      </c>
      <c r="D41" s="3" t="e">
        <f>D39+D32+D25+D18</f>
        <v>#REF!</v>
      </c>
      <c r="E41" s="3" t="e">
        <f>D18+D25+D32+D39</f>
        <v>#REF!</v>
      </c>
    </row>
  </sheetData>
  <customSheetViews>
    <customSheetView guid="{9219A274-04A5-42E8-8374-3BC6494FD56C}" fitToPage="1" state="hidden">
      <pageMargins left="0.75" right="0.75" top="1" bottom="1" header="0.5" footer="0.5"/>
      <pageSetup scale="86" orientation="portrait" r:id="rId1"/>
      <headerFooter alignWithMargins="0"/>
    </customSheetView>
    <customSheetView guid="{1505B77C-B056-425E-B779-364644EA805F}" fitToPage="1" state="hidden">
      <pageMargins left="0.75" right="0.75" top="1" bottom="1" header="0.5" footer="0.5"/>
      <pageSetup scale="86" orientation="portrait" r:id="rId2"/>
      <headerFooter alignWithMargins="0"/>
    </customSheetView>
    <customSheetView guid="{3BFEB017-83A3-42E6-A2E3-7866E09B5A08}" fitToPage="1" state="hidden">
      <pageMargins left="0.75" right="0.75" top="1" bottom="1" header="0.5" footer="0.5"/>
      <pageSetup scale="86" orientation="portrait" r:id="rId3"/>
      <headerFooter alignWithMargins="0"/>
    </customSheetView>
    <customSheetView guid="{F7E2D002-4EAF-4D09-B3A1-1F59DD4D11CA}" fitToPage="1" state="hidden">
      <pageMargins left="0.75" right="0.75" top="1" bottom="1" header="0.5" footer="0.5"/>
      <pageSetup scale="86" orientation="portrait" r:id="rId4"/>
      <headerFooter alignWithMargins="0"/>
    </customSheetView>
    <customSheetView guid="{5A09CCEA-C4C9-4D9E-B299-3B8EFC62C390}" fitToPage="1" state="hidden">
      <pageMargins left="0.75" right="0.75" top="1" bottom="1" header="0.5" footer="0.5"/>
      <pageSetup scale="86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86" orientation="portrait" r:id="rId6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4A05-9B4D-4931-B18F-0B6A81F62ADF}">
  <sheetPr codeName="Sheet34"/>
  <dimension ref="A1:C8"/>
  <sheetViews>
    <sheetView workbookViewId="0"/>
  </sheetViews>
  <sheetFormatPr defaultRowHeight="12.75" x14ac:dyDescent="0.2"/>
  <cols>
    <col min="1" max="1" width="47.5703125" customWidth="1"/>
    <col min="2" max="2" width="12.85546875" customWidth="1"/>
    <col min="3" max="3" width="12.7109375" customWidth="1"/>
  </cols>
  <sheetData>
    <row r="1" spans="1:3" x14ac:dyDescent="0.2">
      <c r="A1" t="s">
        <v>96</v>
      </c>
    </row>
    <row r="2" spans="1:3" x14ac:dyDescent="0.2">
      <c r="B2" s="3"/>
      <c r="C2" s="3"/>
    </row>
    <row r="3" spans="1:3" x14ac:dyDescent="0.2">
      <c r="A3" s="47" t="s">
        <v>170</v>
      </c>
      <c r="B3" s="73">
        <f>+'1.1.1 H &amp; C Hab Lvl 1'!E84</f>
        <v>65678</v>
      </c>
      <c r="C3" s="3"/>
    </row>
    <row r="4" spans="1:3" x14ac:dyDescent="0.2">
      <c r="A4" s="47" t="s">
        <v>171</v>
      </c>
      <c r="B4" s="73">
        <f>+'1.1.2 H &amp; C Hab Lvl 2'!E84</f>
        <v>5018</v>
      </c>
      <c r="C4" s="3"/>
    </row>
    <row r="5" spans="1:3" x14ac:dyDescent="0.2">
      <c r="A5" s="47" t="s">
        <v>172</v>
      </c>
      <c r="B5" s="73">
        <f>+Budget!B40</f>
        <v>0</v>
      </c>
    </row>
    <row r="6" spans="1:3" x14ac:dyDescent="0.2">
      <c r="A6" s="47" t="s">
        <v>174</v>
      </c>
      <c r="B6" s="73" t="e">
        <f>+#REF!</f>
        <v>#REF!</v>
      </c>
    </row>
    <row r="7" spans="1:3" x14ac:dyDescent="0.2">
      <c r="A7" s="76" t="s">
        <v>173</v>
      </c>
      <c r="B7" s="75" t="e">
        <f>+#REF!</f>
        <v>#REF!</v>
      </c>
    </row>
    <row r="8" spans="1:3" x14ac:dyDescent="0.2">
      <c r="A8" s="74" t="s">
        <v>97</v>
      </c>
      <c r="B8" s="75" t="e">
        <f>SUM(B3:B7)</f>
        <v>#REF!</v>
      </c>
      <c r="C8" s="3"/>
    </row>
  </sheetData>
  <customSheetViews>
    <customSheetView guid="{9219A274-04A5-42E8-8374-3BC6494FD56C}" state="hidden">
      <pageMargins left="0.75" right="0.75" top="1" bottom="1" header="0.5" footer="0.5"/>
      <pageSetup orientation="portrait" r:id="rId1"/>
      <headerFooter alignWithMargins="0"/>
    </customSheetView>
    <customSheetView guid="{1505B77C-B056-425E-B779-364644EA805F}" state="hidden">
      <pageMargins left="0.75" right="0.75" top="1" bottom="1" header="0.5" footer="0.5"/>
      <pageSetup orientation="portrait" r:id="rId2"/>
      <headerFooter alignWithMargins="0"/>
    </customSheetView>
    <customSheetView guid="{3BFEB017-83A3-42E6-A2E3-7866E09B5A08}" state="hidden">
      <pageMargins left="0.75" right="0.75" top="1" bottom="1" header="0.5" footer="0.5"/>
      <pageSetup orientation="portrait" r:id="rId3"/>
      <headerFooter alignWithMargins="0"/>
    </customSheetView>
    <customSheetView guid="{F7E2D002-4EAF-4D09-B3A1-1F59DD4D11CA}" state="hidden">
      <pageMargins left="0.75" right="0.75" top="1" bottom="1" header="0.5" footer="0.5"/>
      <pageSetup orientation="portrait" r:id="rId4"/>
      <headerFooter alignWithMargins="0"/>
    </customSheetView>
    <customSheetView guid="{5A09CCEA-C4C9-4D9E-B299-3B8EFC62C390}" state="hidden">
      <pageMargins left="0.75" right="0.75" top="1" bottom="1" header="0.5" footer="0.5"/>
      <pageSetup orientation="portrait" r:id="rId5"/>
      <headerFooter alignWithMargins="0"/>
    </customSheetView>
  </customSheetViews>
  <phoneticPr fontId="0" type="noConversion"/>
  <pageMargins left="0.75" right="0.75" top="1" bottom="1" header="0.5" footer="0.5"/>
  <pageSetup orientation="portrait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D6A8-BF34-4048-B303-6EC3F7F91EC5}">
  <sheetPr codeName="Sheet31"/>
  <dimension ref="A1:H74"/>
  <sheetViews>
    <sheetView topLeftCell="A32" workbookViewId="0">
      <selection activeCell="A6" sqref="A6"/>
    </sheetView>
  </sheetViews>
  <sheetFormatPr defaultRowHeight="12.75" x14ac:dyDescent="0.2"/>
  <cols>
    <col min="1" max="1" width="35.5703125" bestFit="1" customWidth="1"/>
    <col min="2" max="2" width="18.140625" bestFit="1" customWidth="1"/>
    <col min="3" max="3" width="10.7109375" customWidth="1"/>
    <col min="4" max="4" width="12.28515625" customWidth="1"/>
    <col min="5" max="5" width="12" customWidth="1"/>
    <col min="6" max="6" width="12.28515625" customWidth="1"/>
    <col min="7" max="7" width="12.5703125" customWidth="1"/>
  </cols>
  <sheetData>
    <row r="1" spans="1:7" ht="14.25" x14ac:dyDescent="0.2">
      <c r="A1" s="91" t="s">
        <v>222</v>
      </c>
      <c r="B1" s="92"/>
      <c r="C1" s="92"/>
      <c r="D1" s="92"/>
    </row>
    <row r="2" spans="1:7" ht="14.25" x14ac:dyDescent="0.2">
      <c r="A2" s="92"/>
      <c r="B2" s="92"/>
      <c r="C2" s="92"/>
      <c r="D2" s="92"/>
      <c r="E2" s="92"/>
      <c r="F2" s="92"/>
      <c r="G2" s="94"/>
    </row>
    <row r="3" spans="1:7" ht="14.25" x14ac:dyDescent="0.2">
      <c r="A3" s="92" t="s">
        <v>177</v>
      </c>
      <c r="B3" s="93"/>
      <c r="C3" s="92"/>
      <c r="D3" s="92"/>
      <c r="E3" s="92"/>
      <c r="F3" s="92"/>
      <c r="G3" s="94"/>
    </row>
    <row r="4" spans="1:7" ht="14.25" x14ac:dyDescent="0.2">
      <c r="A4" s="92" t="s">
        <v>220</v>
      </c>
      <c r="B4" s="127" t="s">
        <v>225</v>
      </c>
      <c r="C4" s="92"/>
      <c r="D4" s="92"/>
      <c r="E4" s="92"/>
      <c r="F4" s="92"/>
      <c r="G4" s="94"/>
    </row>
    <row r="5" spans="1:7" ht="15" thickBot="1" x14ac:dyDescent="0.25">
      <c r="A5" s="92"/>
      <c r="B5" s="92"/>
      <c r="C5" s="94"/>
      <c r="D5" s="94"/>
      <c r="E5" s="92"/>
      <c r="F5" s="92"/>
      <c r="G5" s="94"/>
    </row>
    <row r="6" spans="1:7" ht="15.75" thickBot="1" x14ac:dyDescent="0.3">
      <c r="A6" s="92"/>
      <c r="B6" s="93"/>
      <c r="C6" s="158"/>
      <c r="D6" s="158"/>
      <c r="E6" s="132" t="s">
        <v>196</v>
      </c>
      <c r="F6" s="130"/>
      <c r="G6" s="131"/>
    </row>
    <row r="7" spans="1:7" ht="15.75" thickBot="1" x14ac:dyDescent="0.3">
      <c r="A7" s="96"/>
      <c r="B7" s="96"/>
      <c r="C7" s="162"/>
      <c r="D7" s="163"/>
      <c r="E7" s="164" t="s">
        <v>178</v>
      </c>
      <c r="F7" s="165"/>
      <c r="G7" s="166"/>
    </row>
    <row r="8" spans="1:7" ht="15" x14ac:dyDescent="0.25">
      <c r="A8" s="159" t="s">
        <v>213</v>
      </c>
      <c r="B8" s="97"/>
      <c r="C8" s="98" t="s">
        <v>179</v>
      </c>
      <c r="D8" s="98"/>
      <c r="E8" s="99" t="s">
        <v>180</v>
      </c>
      <c r="F8" s="100" t="s">
        <v>179</v>
      </c>
      <c r="G8" s="101" t="s">
        <v>181</v>
      </c>
    </row>
    <row r="9" spans="1:7" ht="14.25" x14ac:dyDescent="0.2">
      <c r="A9" s="97"/>
      <c r="B9" s="97"/>
      <c r="C9" s="102" t="s">
        <v>182</v>
      </c>
      <c r="D9" s="102" t="s">
        <v>183</v>
      </c>
      <c r="E9" s="99" t="s">
        <v>184</v>
      </c>
      <c r="F9" s="100" t="s">
        <v>185</v>
      </c>
      <c r="G9" s="101" t="s">
        <v>184</v>
      </c>
    </row>
    <row r="10" spans="1:7" ht="14.25" x14ac:dyDescent="0.2">
      <c r="A10" s="112" t="s">
        <v>186</v>
      </c>
      <c r="B10" s="112" t="s">
        <v>176</v>
      </c>
      <c r="C10" s="103" t="s">
        <v>187</v>
      </c>
      <c r="D10" s="103" t="s">
        <v>188</v>
      </c>
      <c r="E10" s="104" t="s">
        <v>189</v>
      </c>
      <c r="F10" s="100" t="s">
        <v>189</v>
      </c>
      <c r="G10" s="101" t="s">
        <v>189</v>
      </c>
    </row>
    <row r="11" spans="1:7" ht="14.25" x14ac:dyDescent="0.2">
      <c r="A11" s="129"/>
      <c r="B11" s="119"/>
      <c r="C11" s="109"/>
      <c r="D11" s="106"/>
      <c r="E11" s="122"/>
      <c r="F11" s="107">
        <f t="shared" ref="F11:F26" si="0">+C11*E11</f>
        <v>0</v>
      </c>
      <c r="G11" s="108">
        <f t="shared" ref="G11:G26" si="1">+D11*E11</f>
        <v>0</v>
      </c>
    </row>
    <row r="12" spans="1:7" ht="14.25" x14ac:dyDescent="0.2">
      <c r="A12" s="119"/>
      <c r="B12" s="119"/>
      <c r="C12" s="109"/>
      <c r="D12" s="106"/>
      <c r="E12" s="122"/>
      <c r="F12" s="107">
        <f t="shared" si="0"/>
        <v>0</v>
      </c>
      <c r="G12" s="108">
        <f t="shared" si="1"/>
        <v>0</v>
      </c>
    </row>
    <row r="13" spans="1:7" ht="14.25" x14ac:dyDescent="0.2">
      <c r="A13" s="119"/>
      <c r="B13" s="119"/>
      <c r="C13" s="109"/>
      <c r="D13" s="106"/>
      <c r="E13" s="122"/>
      <c r="F13" s="107">
        <f t="shared" si="0"/>
        <v>0</v>
      </c>
      <c r="G13" s="108">
        <f t="shared" si="1"/>
        <v>0</v>
      </c>
    </row>
    <row r="14" spans="1:7" ht="14.25" x14ac:dyDescent="0.2">
      <c r="A14" s="119"/>
      <c r="B14" s="119"/>
      <c r="C14" s="109"/>
      <c r="D14" s="106"/>
      <c r="E14" s="122"/>
      <c r="F14" s="107">
        <f t="shared" si="0"/>
        <v>0</v>
      </c>
      <c r="G14" s="108">
        <f t="shared" si="1"/>
        <v>0</v>
      </c>
    </row>
    <row r="15" spans="1:7" ht="14.25" x14ac:dyDescent="0.2">
      <c r="A15" s="119"/>
      <c r="B15" s="119"/>
      <c r="C15" s="109"/>
      <c r="D15" s="106"/>
      <c r="E15" s="122"/>
      <c r="F15" s="107">
        <f t="shared" si="0"/>
        <v>0</v>
      </c>
      <c r="G15" s="108">
        <f t="shared" si="1"/>
        <v>0</v>
      </c>
    </row>
    <row r="16" spans="1:7" ht="14.25" x14ac:dyDescent="0.2">
      <c r="A16" s="119"/>
      <c r="B16" s="119"/>
      <c r="C16" s="109"/>
      <c r="D16" s="106"/>
      <c r="E16" s="122"/>
      <c r="F16" s="107">
        <f t="shared" si="0"/>
        <v>0</v>
      </c>
      <c r="G16" s="108">
        <f t="shared" si="1"/>
        <v>0</v>
      </c>
    </row>
    <row r="17" spans="1:7" ht="14.25" x14ac:dyDescent="0.2">
      <c r="A17" s="119"/>
      <c r="B17" s="105"/>
      <c r="C17" s="109"/>
      <c r="D17" s="106"/>
      <c r="E17" s="122"/>
      <c r="F17" s="107">
        <f t="shared" si="0"/>
        <v>0</v>
      </c>
      <c r="G17" s="108">
        <f t="shared" si="1"/>
        <v>0</v>
      </c>
    </row>
    <row r="18" spans="1:7" ht="14.25" x14ac:dyDescent="0.2">
      <c r="A18" s="119"/>
      <c r="B18" s="105"/>
      <c r="C18" s="109"/>
      <c r="D18" s="106"/>
      <c r="E18" s="122"/>
      <c r="F18" s="107">
        <f t="shared" si="0"/>
        <v>0</v>
      </c>
      <c r="G18" s="108">
        <f t="shared" si="1"/>
        <v>0</v>
      </c>
    </row>
    <row r="19" spans="1:7" ht="14.25" x14ac:dyDescent="0.2">
      <c r="A19" s="119"/>
      <c r="B19" s="119"/>
      <c r="C19" s="109"/>
      <c r="D19" s="106"/>
      <c r="E19" s="122"/>
      <c r="F19" s="107">
        <f t="shared" si="0"/>
        <v>0</v>
      </c>
      <c r="G19" s="108">
        <f t="shared" si="1"/>
        <v>0</v>
      </c>
    </row>
    <row r="20" spans="1:7" ht="14.25" x14ac:dyDescent="0.2">
      <c r="A20" s="119"/>
      <c r="B20" s="119"/>
      <c r="C20" s="109"/>
      <c r="D20" s="106"/>
      <c r="E20" s="122"/>
      <c r="F20" s="107">
        <f t="shared" si="0"/>
        <v>0</v>
      </c>
      <c r="G20" s="108">
        <f t="shared" si="1"/>
        <v>0</v>
      </c>
    </row>
    <row r="21" spans="1:7" ht="14.25" x14ac:dyDescent="0.2">
      <c r="A21" s="119"/>
      <c r="B21" s="119"/>
      <c r="C21" s="109"/>
      <c r="D21" s="106"/>
      <c r="E21" s="122"/>
      <c r="F21" s="107">
        <f t="shared" si="0"/>
        <v>0</v>
      </c>
      <c r="G21" s="108">
        <f t="shared" si="1"/>
        <v>0</v>
      </c>
    </row>
    <row r="22" spans="1:7" ht="14.25" x14ac:dyDescent="0.2">
      <c r="A22" s="119"/>
      <c r="B22" s="119"/>
      <c r="C22" s="109"/>
      <c r="D22" s="106"/>
      <c r="E22" s="122"/>
      <c r="F22" s="107">
        <f t="shared" si="0"/>
        <v>0</v>
      </c>
      <c r="G22" s="108">
        <f t="shared" si="1"/>
        <v>0</v>
      </c>
    </row>
    <row r="23" spans="1:7" ht="14.25" x14ac:dyDescent="0.2">
      <c r="A23" s="119"/>
      <c r="B23" s="119"/>
      <c r="C23" s="109"/>
      <c r="D23" s="106"/>
      <c r="E23" s="122"/>
      <c r="F23" s="107">
        <f t="shared" si="0"/>
        <v>0</v>
      </c>
      <c r="G23" s="108">
        <f t="shared" si="1"/>
        <v>0</v>
      </c>
    </row>
    <row r="24" spans="1:7" ht="14.25" x14ac:dyDescent="0.2">
      <c r="A24" s="119"/>
      <c r="B24" s="119"/>
      <c r="C24" s="109"/>
      <c r="D24" s="106"/>
      <c r="E24" s="122"/>
      <c r="F24" s="107">
        <f t="shared" si="0"/>
        <v>0</v>
      </c>
      <c r="G24" s="108">
        <f t="shared" si="1"/>
        <v>0</v>
      </c>
    </row>
    <row r="25" spans="1:7" ht="14.25" x14ac:dyDescent="0.2">
      <c r="A25" s="119"/>
      <c r="B25" s="129"/>
      <c r="C25" s="109"/>
      <c r="D25" s="106"/>
      <c r="E25" s="122"/>
      <c r="F25" s="107">
        <f t="shared" si="0"/>
        <v>0</v>
      </c>
      <c r="G25" s="108">
        <f t="shared" si="1"/>
        <v>0</v>
      </c>
    </row>
    <row r="26" spans="1:7" ht="14.25" x14ac:dyDescent="0.2">
      <c r="A26" s="119"/>
      <c r="B26" s="119"/>
      <c r="C26" s="109"/>
      <c r="D26" s="106"/>
      <c r="E26" s="122"/>
      <c r="F26" s="107">
        <f t="shared" si="0"/>
        <v>0</v>
      </c>
      <c r="G26" s="108">
        <f t="shared" si="1"/>
        <v>0</v>
      </c>
    </row>
    <row r="27" spans="1:7" ht="15" thickBot="1" x14ac:dyDescent="0.25">
      <c r="A27" s="105" t="s">
        <v>190</v>
      </c>
      <c r="B27" s="105"/>
      <c r="C27" s="109"/>
      <c r="D27" s="106"/>
      <c r="E27" s="126"/>
      <c r="F27" s="125">
        <f>SUM(F11:F26)</f>
        <v>0</v>
      </c>
      <c r="G27" s="110">
        <f>SUM(G11:G26)</f>
        <v>0</v>
      </c>
    </row>
    <row r="28" spans="1:7" ht="14.25" x14ac:dyDescent="0.2">
      <c r="A28" s="92"/>
      <c r="B28" s="92"/>
      <c r="C28" s="92"/>
      <c r="D28" s="111"/>
      <c r="E28" s="92"/>
      <c r="F28" s="92"/>
      <c r="G28" s="92"/>
    </row>
    <row r="29" spans="1:7" ht="14.25" x14ac:dyDescent="0.2">
      <c r="A29" s="92"/>
      <c r="B29" s="92"/>
      <c r="C29" s="92"/>
      <c r="D29" s="111"/>
      <c r="E29" s="92"/>
      <c r="F29" s="92"/>
      <c r="G29" s="92"/>
    </row>
    <row r="30" spans="1:7" ht="15" x14ac:dyDescent="0.25">
      <c r="A30" s="95" t="s">
        <v>214</v>
      </c>
      <c r="B30" s="95" t="s">
        <v>215</v>
      </c>
      <c r="C30" s="92"/>
      <c r="D30" s="111"/>
      <c r="E30" s="92"/>
      <c r="F30" s="92"/>
      <c r="G30" s="92"/>
    </row>
    <row r="31" spans="1:7" ht="14.25" x14ac:dyDescent="0.2">
      <c r="A31" s="105"/>
      <c r="B31" s="160"/>
      <c r="C31" s="92"/>
      <c r="D31" s="111"/>
      <c r="E31" s="92"/>
      <c r="F31" s="92"/>
      <c r="G31" s="92"/>
    </row>
    <row r="32" spans="1:7" ht="14.25" x14ac:dyDescent="0.2">
      <c r="A32" s="105"/>
      <c r="B32" s="160"/>
      <c r="C32" s="92"/>
      <c r="D32" s="111"/>
      <c r="E32" s="92"/>
      <c r="F32" s="92"/>
      <c r="G32" s="92"/>
    </row>
    <row r="33" spans="1:7" ht="14.25" x14ac:dyDescent="0.2">
      <c r="A33" s="105"/>
      <c r="B33" s="160"/>
      <c r="C33" s="92"/>
      <c r="D33" s="111"/>
      <c r="E33" s="92"/>
      <c r="F33" s="92"/>
      <c r="G33" s="92"/>
    </row>
    <row r="34" spans="1:7" ht="14.25" x14ac:dyDescent="0.2">
      <c r="A34" s="105"/>
      <c r="B34" s="160"/>
      <c r="C34" s="92"/>
      <c r="D34" s="111"/>
      <c r="E34" s="92"/>
      <c r="F34" s="92"/>
      <c r="G34" s="92"/>
    </row>
    <row r="35" spans="1:7" ht="14.25" x14ac:dyDescent="0.2">
      <c r="A35" s="105"/>
      <c r="B35" s="160"/>
      <c r="C35" s="92"/>
      <c r="D35" s="111"/>
      <c r="E35" s="92"/>
      <c r="F35" s="92"/>
      <c r="G35" s="92"/>
    </row>
    <row r="36" spans="1:7" ht="14.25" x14ac:dyDescent="0.2">
      <c r="A36" s="105"/>
      <c r="B36" s="160"/>
      <c r="C36" s="92"/>
      <c r="D36" s="111"/>
      <c r="E36" s="92"/>
      <c r="F36" s="92"/>
      <c r="G36" s="92"/>
    </row>
    <row r="37" spans="1:7" ht="14.25" x14ac:dyDescent="0.2">
      <c r="A37" s="105"/>
      <c r="B37" s="160"/>
      <c r="C37" s="92"/>
      <c r="D37" s="111"/>
      <c r="E37" s="92"/>
      <c r="F37" s="92"/>
      <c r="G37" s="92"/>
    </row>
    <row r="38" spans="1:7" ht="14.25" x14ac:dyDescent="0.2">
      <c r="A38" s="105"/>
      <c r="B38" s="160"/>
      <c r="C38" s="92"/>
      <c r="D38" s="111"/>
      <c r="E38" s="92"/>
      <c r="F38" s="92"/>
      <c r="G38" s="92"/>
    </row>
    <row r="39" spans="1:7" ht="14.25" x14ac:dyDescent="0.2">
      <c r="A39" s="105"/>
      <c r="B39" s="160"/>
      <c r="C39" s="92"/>
      <c r="D39" s="111"/>
      <c r="E39" s="92"/>
      <c r="F39" s="92"/>
      <c r="G39" s="92"/>
    </row>
    <row r="40" spans="1:7" ht="14.25" x14ac:dyDescent="0.2">
      <c r="A40" s="105"/>
      <c r="B40" s="160"/>
      <c r="C40" s="92"/>
      <c r="D40" s="111"/>
      <c r="E40" s="92"/>
      <c r="F40" s="92"/>
      <c r="G40" s="92"/>
    </row>
    <row r="41" spans="1:7" ht="14.25" x14ac:dyDescent="0.2">
      <c r="A41" s="105"/>
      <c r="B41" s="160"/>
      <c r="C41" s="92"/>
      <c r="D41" s="111"/>
      <c r="E41" s="92"/>
      <c r="F41" s="92"/>
      <c r="G41" s="92"/>
    </row>
    <row r="42" spans="1:7" ht="14.25" x14ac:dyDescent="0.2">
      <c r="A42" s="105"/>
      <c r="B42" s="160"/>
      <c r="C42" s="92"/>
      <c r="D42" s="111"/>
      <c r="E42" s="92"/>
      <c r="F42" s="92"/>
      <c r="G42" s="92"/>
    </row>
    <row r="43" spans="1:7" ht="14.25" x14ac:dyDescent="0.2">
      <c r="A43" s="105" t="s">
        <v>216</v>
      </c>
      <c r="B43" s="160">
        <f>SUM(B31:B42)</f>
        <v>0</v>
      </c>
      <c r="C43" s="92"/>
      <c r="D43" s="111"/>
      <c r="E43" s="92"/>
      <c r="F43" s="92"/>
      <c r="G43" s="92"/>
    </row>
    <row r="44" spans="1:7" ht="14.25" x14ac:dyDescent="0.2">
      <c r="A44" s="92"/>
      <c r="B44" s="92"/>
      <c r="C44" s="92"/>
      <c r="D44" s="111"/>
      <c r="E44" s="92"/>
      <c r="F44" s="92"/>
      <c r="G44" s="92"/>
    </row>
    <row r="45" spans="1:7" ht="15" x14ac:dyDescent="0.25">
      <c r="A45" s="95" t="s">
        <v>217</v>
      </c>
      <c r="B45" s="95" t="s">
        <v>218</v>
      </c>
      <c r="C45" s="92"/>
      <c r="D45" s="111"/>
      <c r="E45" s="92"/>
      <c r="F45" s="92"/>
      <c r="G45" s="92"/>
    </row>
    <row r="46" spans="1:7" ht="14.25" x14ac:dyDescent="0.2">
      <c r="A46" s="105"/>
      <c r="B46" s="160"/>
      <c r="C46" s="92"/>
      <c r="D46" s="111"/>
      <c r="E46" s="92"/>
      <c r="F46" s="92"/>
      <c r="G46" s="92"/>
    </row>
    <row r="47" spans="1:7" ht="14.25" x14ac:dyDescent="0.2">
      <c r="A47" s="105"/>
      <c r="B47" s="160"/>
      <c r="C47" s="92"/>
      <c r="D47" s="111"/>
      <c r="E47" s="92"/>
      <c r="F47" s="92"/>
      <c r="G47" s="92"/>
    </row>
    <row r="48" spans="1:7" ht="14.25" x14ac:dyDescent="0.2">
      <c r="A48" s="105"/>
      <c r="B48" s="160"/>
      <c r="C48" s="92"/>
      <c r="D48" s="111"/>
      <c r="E48" s="92"/>
      <c r="F48" s="92"/>
      <c r="G48" s="92"/>
    </row>
    <row r="49" spans="1:8" ht="14.25" x14ac:dyDescent="0.2">
      <c r="A49" s="105"/>
      <c r="B49" s="160"/>
      <c r="C49" s="92"/>
      <c r="D49" s="111"/>
      <c r="E49" s="92"/>
      <c r="F49" s="92"/>
      <c r="G49" s="92"/>
    </row>
    <row r="50" spans="1:8" ht="14.25" x14ac:dyDescent="0.2">
      <c r="A50" s="105"/>
      <c r="B50" s="160"/>
      <c r="C50" s="92"/>
      <c r="D50" s="111"/>
      <c r="E50" s="92"/>
      <c r="F50" s="92"/>
      <c r="G50" s="92"/>
    </row>
    <row r="51" spans="1:8" ht="14.25" x14ac:dyDescent="0.2">
      <c r="A51" s="105"/>
      <c r="B51" s="160"/>
      <c r="C51" s="92"/>
      <c r="D51" s="111"/>
      <c r="E51" s="92"/>
      <c r="F51" s="92"/>
      <c r="G51" s="92"/>
    </row>
    <row r="52" spans="1:8" ht="14.25" x14ac:dyDescent="0.2">
      <c r="A52" s="105"/>
      <c r="B52" s="160"/>
      <c r="C52" s="92"/>
      <c r="D52" s="92"/>
      <c r="E52" s="92"/>
      <c r="F52" s="92"/>
      <c r="G52" s="92"/>
    </row>
    <row r="53" spans="1:8" ht="14.25" x14ac:dyDescent="0.2">
      <c r="A53" s="105"/>
      <c r="B53" s="160"/>
      <c r="C53" s="92"/>
      <c r="D53" s="92"/>
      <c r="E53" s="92"/>
      <c r="F53" s="92"/>
      <c r="G53" s="92"/>
    </row>
    <row r="54" spans="1:8" ht="14.25" x14ac:dyDescent="0.2">
      <c r="A54" s="105"/>
      <c r="B54" s="160"/>
      <c r="C54" s="92"/>
      <c r="D54" s="92"/>
      <c r="E54" s="92"/>
      <c r="F54" s="92"/>
      <c r="G54" s="92"/>
    </row>
    <row r="55" spans="1:8" ht="14.25" x14ac:dyDescent="0.2">
      <c r="A55" s="105"/>
      <c r="B55" s="160"/>
      <c r="C55" s="92"/>
      <c r="D55" s="92"/>
      <c r="E55" s="92"/>
      <c r="F55" s="92"/>
      <c r="G55" s="92"/>
    </row>
    <row r="56" spans="1:8" ht="14.25" x14ac:dyDescent="0.2">
      <c r="A56" s="105"/>
      <c r="B56" s="160"/>
      <c r="C56" s="92"/>
      <c r="D56" s="92"/>
      <c r="E56" s="92"/>
      <c r="F56" s="92"/>
      <c r="G56" s="92"/>
    </row>
    <row r="57" spans="1:8" ht="14.25" x14ac:dyDescent="0.2">
      <c r="A57" s="105"/>
      <c r="B57" s="160"/>
      <c r="C57" s="92"/>
      <c r="D57" s="92"/>
      <c r="E57" s="92"/>
      <c r="F57" s="92"/>
      <c r="G57" s="92"/>
      <c r="H57" s="92"/>
    </row>
    <row r="58" spans="1:8" ht="14.25" x14ac:dyDescent="0.2">
      <c r="A58" s="105" t="s">
        <v>216</v>
      </c>
      <c r="B58" s="160">
        <f>SUM(B46:B57)</f>
        <v>0</v>
      </c>
      <c r="C58" s="92"/>
      <c r="D58" s="92"/>
      <c r="E58" s="92"/>
      <c r="F58" s="92"/>
      <c r="G58" s="92"/>
    </row>
    <row r="59" spans="1:8" ht="14.25" x14ac:dyDescent="0.2">
      <c r="A59" s="92"/>
      <c r="B59" s="92"/>
      <c r="C59" s="92"/>
      <c r="D59" s="92"/>
      <c r="E59" s="92"/>
      <c r="F59" s="92"/>
      <c r="G59" s="92"/>
    </row>
    <row r="60" spans="1:8" ht="15" x14ac:dyDescent="0.25">
      <c r="A60" s="95" t="s">
        <v>219</v>
      </c>
      <c r="B60" s="95" t="s">
        <v>218</v>
      </c>
      <c r="C60" s="92"/>
      <c r="D60" s="92"/>
      <c r="E60" s="92"/>
      <c r="F60" s="92"/>
      <c r="G60" s="92"/>
    </row>
    <row r="61" spans="1:8" ht="14.25" x14ac:dyDescent="0.2">
      <c r="A61" s="105"/>
      <c r="B61" s="160"/>
      <c r="C61" s="92"/>
      <c r="D61" s="92"/>
      <c r="E61" s="92"/>
      <c r="F61" s="92"/>
      <c r="G61" s="92"/>
    </row>
    <row r="62" spans="1:8" ht="14.25" x14ac:dyDescent="0.2">
      <c r="A62" s="105"/>
      <c r="B62" s="160"/>
      <c r="C62" s="92"/>
      <c r="D62" s="92"/>
      <c r="E62" s="92"/>
      <c r="F62" s="92"/>
      <c r="G62" s="92"/>
    </row>
    <row r="63" spans="1:8" ht="14.25" x14ac:dyDescent="0.2">
      <c r="A63" s="105"/>
      <c r="B63" s="160"/>
      <c r="C63" s="92"/>
      <c r="D63" s="92"/>
      <c r="E63" s="92"/>
      <c r="F63" s="92"/>
      <c r="G63" s="92"/>
    </row>
    <row r="64" spans="1:8" ht="14.25" x14ac:dyDescent="0.2">
      <c r="A64" s="105"/>
      <c r="B64" s="160"/>
      <c r="C64" s="92"/>
      <c r="D64" s="92"/>
      <c r="E64" s="92"/>
      <c r="F64" s="92"/>
      <c r="G64" s="92"/>
    </row>
    <row r="65" spans="1:7" ht="14.25" x14ac:dyDescent="0.2">
      <c r="A65" s="105"/>
      <c r="B65" s="160"/>
      <c r="C65" s="92"/>
      <c r="D65" s="92"/>
      <c r="E65" s="92"/>
      <c r="F65" s="92"/>
      <c r="G65" s="92"/>
    </row>
    <row r="66" spans="1:7" ht="14.25" x14ac:dyDescent="0.2">
      <c r="A66" s="105"/>
      <c r="B66" s="160"/>
      <c r="C66" s="92"/>
      <c r="D66" s="92"/>
      <c r="E66" s="92"/>
      <c r="F66" s="92"/>
      <c r="G66" s="92"/>
    </row>
    <row r="67" spans="1:7" ht="14.25" x14ac:dyDescent="0.2">
      <c r="A67" s="105"/>
      <c r="B67" s="160"/>
      <c r="C67" s="92"/>
      <c r="D67" s="92"/>
      <c r="E67" s="92"/>
      <c r="F67" s="92"/>
      <c r="G67" s="92"/>
    </row>
    <row r="68" spans="1:7" ht="14.25" x14ac:dyDescent="0.2">
      <c r="A68" s="105"/>
      <c r="B68" s="160"/>
      <c r="C68" s="92"/>
      <c r="D68" s="92"/>
      <c r="E68" s="92"/>
      <c r="F68" s="92"/>
      <c r="G68" s="92"/>
    </row>
    <row r="69" spans="1:7" ht="14.25" x14ac:dyDescent="0.2">
      <c r="A69" s="105"/>
      <c r="B69" s="160"/>
      <c r="C69" s="92"/>
      <c r="D69" s="92"/>
      <c r="E69" s="92"/>
      <c r="F69" s="92"/>
      <c r="G69" s="92"/>
    </row>
    <row r="70" spans="1:7" ht="14.25" x14ac:dyDescent="0.2">
      <c r="A70" s="105"/>
      <c r="B70" s="160"/>
      <c r="C70" s="92"/>
      <c r="D70" s="92"/>
      <c r="E70" s="92"/>
      <c r="F70" s="92"/>
      <c r="G70" s="92"/>
    </row>
    <row r="71" spans="1:7" ht="14.25" x14ac:dyDescent="0.2">
      <c r="A71" s="105"/>
      <c r="B71" s="160"/>
      <c r="C71" s="92"/>
      <c r="D71" s="92"/>
      <c r="E71" s="92"/>
      <c r="F71" s="92"/>
      <c r="G71" s="92"/>
    </row>
    <row r="72" spans="1:7" ht="14.25" x14ac:dyDescent="0.2">
      <c r="A72" s="105"/>
      <c r="B72" s="160"/>
      <c r="C72" s="92"/>
      <c r="D72" s="92"/>
      <c r="E72" s="92"/>
      <c r="F72" s="92"/>
      <c r="G72" s="92"/>
    </row>
    <row r="73" spans="1:7" ht="14.25" x14ac:dyDescent="0.2">
      <c r="A73" s="105" t="s">
        <v>216</v>
      </c>
      <c r="B73" s="160">
        <f>SUM(B61:B72)</f>
        <v>0</v>
      </c>
      <c r="C73" s="92"/>
      <c r="D73" s="92"/>
      <c r="E73" s="92"/>
      <c r="F73" s="92"/>
      <c r="G73" s="92"/>
    </row>
    <row r="74" spans="1:7" ht="14.25" x14ac:dyDescent="0.2">
      <c r="A74" s="92"/>
      <c r="B74" s="92"/>
      <c r="C74" s="92"/>
      <c r="D74" s="92"/>
      <c r="E74" s="92"/>
      <c r="F74" s="92"/>
      <c r="G74" s="92"/>
    </row>
  </sheetData>
  <customSheetViews>
    <customSheetView guid="{9219A274-04A5-42E8-8374-3BC6494FD56C}" topLeftCell="A32">
      <selection activeCell="A6" sqref="A6"/>
      <pageMargins left="0.5" right="0.25" top="0.5" bottom="0.5" header="0" footer="0"/>
      <pageSetup scale="75" orientation="portrait" r:id="rId1"/>
      <headerFooter alignWithMargins="0">
        <oddFooter>&amp;C&amp;8&amp;F&amp;R&amp;8&amp;A
&amp;D &amp;T</oddFooter>
      </headerFooter>
    </customSheetView>
    <customSheetView guid="{1505B77C-B056-425E-B779-364644EA805F}" topLeftCell="A29">
      <selection activeCell="B47" sqref="B47"/>
      <pageMargins left="0.5" right="0.25" top="0.5" bottom="0.5" header="0" footer="0"/>
      <pageSetup scale="75" orientation="portrait" r:id="rId2"/>
      <headerFooter alignWithMargins="0">
        <oddFooter>&amp;C&amp;8&amp;F&amp;R&amp;8&amp;A
&amp;D &amp;T</oddFooter>
      </headerFooter>
    </customSheetView>
    <customSheetView guid="{3BFEB017-83A3-42E6-A2E3-7866E09B5A08}">
      <selection activeCell="C12" sqref="C12:D12"/>
      <pageMargins left="0.5" right="0.25" top="0.5" bottom="0.5" header="0" footer="0"/>
      <pageSetup scale="75" orientation="portrait" r:id="rId3"/>
      <headerFooter alignWithMargins="0">
        <oddFooter>&amp;C&amp;8&amp;F&amp;R&amp;8&amp;A
&amp;D &amp;T</oddFooter>
      </headerFooter>
    </customSheetView>
    <customSheetView guid="{F7E2D002-4EAF-4D09-B3A1-1F59DD4D11CA}">
      <selection activeCell="E3" sqref="E3"/>
      <pageMargins left="0.5" right="0.25" top="0.5" bottom="0.5" header="0" footer="0"/>
      <pageSetup scale="75" orientation="portrait" r:id="rId4"/>
      <headerFooter alignWithMargins="0">
        <oddFooter>&amp;C&amp;8&amp;F&amp;R&amp;8&amp;A
&amp;D &amp;T</oddFooter>
      </headerFooter>
    </customSheetView>
    <customSheetView guid="{5A09CCEA-C4C9-4D9E-B299-3B8EFC62C390}">
      <selection activeCell="E2" sqref="E2:G2"/>
      <pageMargins left="0.5" right="0.25" top="0.5" bottom="0.5" header="0" footer="0"/>
      <pageSetup scale="75" orientation="portrait" r:id="rId5"/>
      <headerFooter alignWithMargins="0">
        <oddFooter>&amp;C&amp;8&amp;F&amp;R&amp;8&amp;A
&amp;D &amp;T</oddFooter>
      </headerFooter>
    </customSheetView>
  </customSheetViews>
  <mergeCells count="2">
    <mergeCell ref="C7:D7"/>
    <mergeCell ref="E7:G7"/>
  </mergeCells>
  <phoneticPr fontId="0" type="noConversion"/>
  <pageMargins left="0.5" right="0.25" top="0.5" bottom="0.5" header="0" footer="0"/>
  <pageSetup scale="75" orientation="portrait" r:id="rId6"/>
  <headerFooter alignWithMargins="0">
    <oddFooter>&amp;C&amp;8&amp;F&amp;R&amp;8&amp;A
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2B28-A6EC-4E80-9164-4AC68DFD0456}">
  <sheetPr codeName="Sheet32"/>
  <dimension ref="A1:G266"/>
  <sheetViews>
    <sheetView workbookViewId="0">
      <selection activeCell="B37" sqref="B37"/>
    </sheetView>
  </sheetViews>
  <sheetFormatPr defaultRowHeight="12.75" x14ac:dyDescent="0.2"/>
  <cols>
    <col min="1" max="1" width="25.28515625" customWidth="1"/>
    <col min="2" max="2" width="20" customWidth="1"/>
    <col min="3" max="3" width="10.7109375" customWidth="1"/>
    <col min="4" max="4" width="12.28515625" customWidth="1"/>
    <col min="5" max="5" width="12.42578125" customWidth="1"/>
    <col min="6" max="6" width="9.42578125" customWidth="1"/>
    <col min="7" max="7" width="14.7109375" customWidth="1"/>
  </cols>
  <sheetData>
    <row r="1" spans="1:7" ht="14.25" x14ac:dyDescent="0.2">
      <c r="A1" s="143"/>
      <c r="B1" s="94"/>
      <c r="C1" s="94"/>
      <c r="D1" s="94"/>
      <c r="E1" s="167"/>
      <c r="F1" s="167"/>
      <c r="G1" s="167"/>
    </row>
    <row r="2" spans="1:7" ht="14.25" x14ac:dyDescent="0.2">
      <c r="A2" s="94"/>
      <c r="B2" s="94"/>
      <c r="C2" s="94"/>
      <c r="D2" s="94"/>
      <c r="E2" s="169"/>
      <c r="F2" s="167"/>
      <c r="G2" s="167"/>
    </row>
    <row r="3" spans="1:7" ht="15" x14ac:dyDescent="0.25">
      <c r="A3" s="94"/>
      <c r="B3" s="144"/>
      <c r="C3" s="145"/>
      <c r="D3" s="94"/>
      <c r="E3" s="94"/>
      <c r="F3" s="94"/>
      <c r="G3" s="94"/>
    </row>
    <row r="4" spans="1:7" ht="14.25" x14ac:dyDescent="0.2">
      <c r="A4" s="94"/>
      <c r="B4" s="144"/>
      <c r="C4" s="94"/>
      <c r="D4" s="94"/>
      <c r="E4" s="94"/>
      <c r="F4" s="94"/>
      <c r="G4" s="94"/>
    </row>
    <row r="5" spans="1:7" ht="14.25" x14ac:dyDescent="0.2">
      <c r="A5" s="94"/>
      <c r="B5" s="144"/>
      <c r="C5" s="99"/>
      <c r="D5" s="94"/>
      <c r="E5" s="94"/>
      <c r="F5" s="94"/>
      <c r="G5" s="94"/>
    </row>
    <row r="6" spans="1:7" ht="14.25" x14ac:dyDescent="0.2">
      <c r="A6" s="94"/>
      <c r="B6" s="94"/>
      <c r="C6" s="94"/>
      <c r="D6" s="94"/>
      <c r="E6" s="94"/>
      <c r="F6" s="94"/>
      <c r="G6" s="94"/>
    </row>
    <row r="7" spans="1:7" ht="14.25" x14ac:dyDescent="0.2">
      <c r="A7" s="94"/>
      <c r="B7" s="94"/>
      <c r="C7" s="94"/>
      <c r="D7" s="94"/>
      <c r="E7" s="94"/>
      <c r="F7" s="94"/>
      <c r="G7" s="94"/>
    </row>
    <row r="8" spans="1:7" ht="14.25" x14ac:dyDescent="0.2">
      <c r="A8" s="94"/>
      <c r="B8" s="94"/>
      <c r="C8" s="94"/>
      <c r="D8" s="94"/>
      <c r="E8" s="94"/>
      <c r="F8" s="94"/>
      <c r="G8" s="94"/>
    </row>
    <row r="9" spans="1:7" ht="14.25" x14ac:dyDescent="0.2">
      <c r="A9" s="94"/>
      <c r="B9" s="146"/>
      <c r="C9" s="94"/>
      <c r="D9" s="94"/>
      <c r="E9" s="94"/>
      <c r="F9" s="94"/>
      <c r="G9" s="94"/>
    </row>
    <row r="10" spans="1:7" ht="14.25" x14ac:dyDescent="0.2">
      <c r="A10" s="94"/>
      <c r="B10" s="94"/>
      <c r="C10" s="94"/>
      <c r="D10" s="94"/>
      <c r="E10" s="94"/>
      <c r="F10" s="94"/>
      <c r="G10" s="94"/>
    </row>
    <row r="11" spans="1:7" ht="15" x14ac:dyDescent="0.25">
      <c r="A11" s="94"/>
      <c r="B11" s="94"/>
      <c r="C11" s="167"/>
      <c r="D11" s="167"/>
      <c r="E11" s="168"/>
      <c r="F11" s="168"/>
      <c r="G11" s="168"/>
    </row>
    <row r="12" spans="1:7" ht="14.25" x14ac:dyDescent="0.2">
      <c r="A12" s="94"/>
      <c r="B12" s="94"/>
      <c r="C12" s="99"/>
      <c r="D12" s="99"/>
      <c r="E12" s="99"/>
      <c r="F12" s="99"/>
      <c r="G12" s="99"/>
    </row>
    <row r="13" spans="1:7" ht="14.25" x14ac:dyDescent="0.2">
      <c r="A13" s="94"/>
      <c r="B13" s="94"/>
      <c r="C13" s="99"/>
      <c r="D13" s="99"/>
      <c r="E13" s="99"/>
      <c r="F13" s="99"/>
      <c r="G13" s="99"/>
    </row>
    <row r="14" spans="1:7" ht="14.25" x14ac:dyDescent="0.2">
      <c r="A14" s="99"/>
      <c r="B14" s="99"/>
      <c r="C14" s="99"/>
      <c r="D14" s="99"/>
      <c r="E14" s="99"/>
      <c r="F14" s="99"/>
      <c r="G14" s="99"/>
    </row>
    <row r="15" spans="1:7" ht="14.25" x14ac:dyDescent="0.2">
      <c r="A15" s="147"/>
      <c r="B15" s="147"/>
      <c r="C15" s="148"/>
      <c r="D15" s="147"/>
      <c r="E15" s="147"/>
      <c r="F15" s="147"/>
      <c r="G15" s="149"/>
    </row>
    <row r="16" spans="1:7" ht="14.25" x14ac:dyDescent="0.2">
      <c r="A16" s="147"/>
      <c r="B16" s="147"/>
      <c r="C16" s="147"/>
      <c r="D16" s="147"/>
      <c r="E16" s="147"/>
      <c r="F16" s="147"/>
      <c r="G16" s="149"/>
    </row>
    <row r="17" spans="1:7" ht="14.25" x14ac:dyDescent="0.2">
      <c r="A17" s="147"/>
      <c r="B17" s="147"/>
      <c r="C17" s="147"/>
      <c r="D17" s="147"/>
      <c r="E17" s="147"/>
      <c r="F17" s="147"/>
      <c r="G17" s="149"/>
    </row>
    <row r="18" spans="1:7" ht="14.25" x14ac:dyDescent="0.2">
      <c r="A18" s="150"/>
      <c r="B18" s="150"/>
      <c r="C18" s="151"/>
      <c r="D18" s="151"/>
      <c r="E18" s="152"/>
      <c r="F18" s="153"/>
      <c r="G18" s="149"/>
    </row>
    <row r="19" spans="1:7" ht="14.25" x14ac:dyDescent="0.2">
      <c r="A19" s="94"/>
      <c r="B19" s="94"/>
      <c r="C19" s="154"/>
      <c r="D19" s="154"/>
      <c r="E19" s="155"/>
      <c r="F19" s="156"/>
      <c r="G19" s="157"/>
    </row>
    <row r="20" spans="1:7" ht="14.25" x14ac:dyDescent="0.2">
      <c r="A20" s="92"/>
      <c r="B20" s="92"/>
      <c r="C20" s="113"/>
      <c r="D20" s="113"/>
      <c r="E20" s="114"/>
      <c r="F20" s="92"/>
      <c r="G20" s="92"/>
    </row>
    <row r="21" spans="1:7" ht="14.25" x14ac:dyDescent="0.2">
      <c r="A21" s="92"/>
      <c r="B21" s="92"/>
      <c r="C21" s="113"/>
      <c r="D21" s="113"/>
      <c r="E21" s="114"/>
      <c r="F21" s="92"/>
      <c r="G21" s="92"/>
    </row>
    <row r="22" spans="1:7" ht="14.25" x14ac:dyDescent="0.2">
      <c r="A22" s="92"/>
      <c r="B22" s="92"/>
      <c r="C22" s="113"/>
      <c r="D22" s="113"/>
      <c r="E22" s="114"/>
      <c r="F22" s="92"/>
      <c r="G22" s="92"/>
    </row>
    <row r="23" spans="1:7" ht="14.25" x14ac:dyDescent="0.2">
      <c r="A23" s="92"/>
      <c r="B23" s="92"/>
      <c r="C23" s="113"/>
      <c r="D23" s="113"/>
      <c r="E23" s="114"/>
      <c r="F23" s="92"/>
      <c r="G23" s="92"/>
    </row>
    <row r="24" spans="1:7" ht="14.25" x14ac:dyDescent="0.2">
      <c r="A24" s="92"/>
      <c r="B24" s="92"/>
      <c r="C24" s="113"/>
      <c r="D24" s="113"/>
      <c r="E24" s="114"/>
      <c r="F24" s="92"/>
      <c r="G24" s="92"/>
    </row>
    <row r="25" spans="1:7" ht="14.25" x14ac:dyDescent="0.2">
      <c r="A25" s="92"/>
      <c r="B25" s="92"/>
      <c r="C25" s="113"/>
      <c r="D25" s="113"/>
      <c r="E25" s="114"/>
      <c r="F25" s="92"/>
      <c r="G25" s="92"/>
    </row>
    <row r="26" spans="1:7" ht="14.25" x14ac:dyDescent="0.2">
      <c r="A26" s="92"/>
      <c r="B26" s="92"/>
      <c r="C26" s="113"/>
      <c r="D26" s="113"/>
      <c r="E26" s="114"/>
      <c r="F26" s="92"/>
      <c r="G26" s="92"/>
    </row>
    <row r="27" spans="1:7" ht="14.25" x14ac:dyDescent="0.2">
      <c r="A27" s="92"/>
      <c r="B27" s="92"/>
      <c r="C27" s="113"/>
      <c r="D27" s="113"/>
      <c r="E27" s="114"/>
      <c r="F27" s="92"/>
      <c r="G27" s="92"/>
    </row>
    <row r="28" spans="1:7" ht="14.25" x14ac:dyDescent="0.2">
      <c r="A28" s="92"/>
      <c r="B28" s="92"/>
      <c r="C28" s="113"/>
      <c r="D28" s="113"/>
      <c r="E28" s="114"/>
      <c r="F28" s="92"/>
      <c r="G28" s="92"/>
    </row>
    <row r="29" spans="1:7" ht="14.25" x14ac:dyDescent="0.2">
      <c r="A29" s="92"/>
      <c r="B29" s="92"/>
      <c r="C29" s="113"/>
      <c r="D29" s="113"/>
      <c r="E29" s="114"/>
      <c r="F29" s="92"/>
      <c r="G29" s="92"/>
    </row>
    <row r="30" spans="1:7" ht="14.25" x14ac:dyDescent="0.2">
      <c r="A30" s="92"/>
      <c r="B30" s="92"/>
      <c r="C30" s="113"/>
      <c r="D30" s="113"/>
      <c r="E30" s="114"/>
      <c r="F30" s="92"/>
      <c r="G30" s="92"/>
    </row>
    <row r="31" spans="1:7" ht="14.25" x14ac:dyDescent="0.2">
      <c r="A31" s="92"/>
      <c r="B31" s="92"/>
      <c r="C31" s="113"/>
      <c r="D31" s="113"/>
      <c r="E31" s="114"/>
      <c r="F31" s="92"/>
      <c r="G31" s="92"/>
    </row>
    <row r="32" spans="1:7" ht="14.25" x14ac:dyDescent="0.2">
      <c r="A32" s="92"/>
      <c r="B32" s="92"/>
      <c r="C32" s="113"/>
      <c r="D32" s="113"/>
      <c r="E32" s="114"/>
      <c r="F32" s="92"/>
      <c r="G32" s="92"/>
    </row>
    <row r="33" spans="1:7" ht="14.25" x14ac:dyDescent="0.2">
      <c r="A33" s="92"/>
      <c r="B33" s="92"/>
      <c r="C33" s="92"/>
      <c r="D33" s="113"/>
      <c r="E33" s="114"/>
      <c r="F33" s="92"/>
      <c r="G33" s="92"/>
    </row>
    <row r="34" spans="1:7" ht="14.25" x14ac:dyDescent="0.2">
      <c r="A34" s="92"/>
      <c r="B34" s="92"/>
      <c r="C34" s="92"/>
      <c r="D34" s="113"/>
      <c r="E34" s="114"/>
      <c r="F34" s="92"/>
      <c r="G34" s="92"/>
    </row>
    <row r="35" spans="1:7" ht="14.25" x14ac:dyDescent="0.2">
      <c r="A35" s="92"/>
      <c r="B35" s="92"/>
      <c r="C35" s="92"/>
      <c r="D35" s="113"/>
      <c r="E35" s="114"/>
      <c r="F35" s="92"/>
      <c r="G35" s="92"/>
    </row>
    <row r="36" spans="1:7" ht="14.25" x14ac:dyDescent="0.2">
      <c r="A36" s="92"/>
      <c r="B36" s="92"/>
      <c r="C36" s="92"/>
      <c r="D36" s="113"/>
      <c r="E36" s="114"/>
      <c r="F36" s="92"/>
      <c r="G36" s="92"/>
    </row>
    <row r="37" spans="1:7" ht="14.25" x14ac:dyDescent="0.2">
      <c r="A37" s="92"/>
      <c r="B37" s="92"/>
      <c r="C37" s="92"/>
      <c r="D37" s="113"/>
      <c r="E37" s="114"/>
      <c r="F37" s="92"/>
      <c r="G37" s="92"/>
    </row>
    <row r="38" spans="1:7" ht="14.25" x14ac:dyDescent="0.2">
      <c r="A38" s="92"/>
      <c r="B38" s="92"/>
      <c r="C38" s="92"/>
      <c r="D38" s="113"/>
      <c r="E38" s="114"/>
      <c r="F38" s="92"/>
      <c r="G38" s="92"/>
    </row>
    <row r="39" spans="1:7" ht="14.25" x14ac:dyDescent="0.2">
      <c r="A39" s="92"/>
      <c r="B39" s="92"/>
      <c r="C39" s="92"/>
      <c r="D39" s="113"/>
      <c r="E39" s="114"/>
      <c r="F39" s="92"/>
      <c r="G39" s="92"/>
    </row>
    <row r="40" spans="1:7" ht="14.25" x14ac:dyDescent="0.2">
      <c r="A40" s="92"/>
      <c r="B40" s="92"/>
      <c r="C40" s="92"/>
      <c r="D40" s="113"/>
      <c r="E40" s="114"/>
      <c r="F40" s="92"/>
      <c r="G40" s="92"/>
    </row>
    <row r="41" spans="1:7" ht="14.25" x14ac:dyDescent="0.2">
      <c r="A41" s="92"/>
      <c r="B41" s="92"/>
      <c r="C41" s="92"/>
      <c r="D41" s="113"/>
      <c r="E41" s="114"/>
      <c r="F41" s="92"/>
      <c r="G41" s="92"/>
    </row>
    <row r="42" spans="1:7" ht="14.25" x14ac:dyDescent="0.2">
      <c r="A42" s="92"/>
      <c r="B42" s="92"/>
      <c r="C42" s="92"/>
      <c r="D42" s="113"/>
      <c r="E42" s="114"/>
      <c r="F42" s="92"/>
      <c r="G42" s="92"/>
    </row>
    <row r="43" spans="1:7" ht="14.25" x14ac:dyDescent="0.2">
      <c r="A43" s="92"/>
      <c r="B43" s="92"/>
      <c r="C43" s="92"/>
      <c r="D43" s="113"/>
      <c r="E43" s="114"/>
      <c r="F43" s="92"/>
      <c r="G43" s="92"/>
    </row>
    <row r="44" spans="1:7" ht="14.25" x14ac:dyDescent="0.2">
      <c r="A44" s="92"/>
      <c r="B44" s="92"/>
      <c r="C44" s="92"/>
      <c r="D44" s="113"/>
      <c r="E44" s="114"/>
      <c r="F44" s="92"/>
      <c r="G44" s="92"/>
    </row>
    <row r="45" spans="1:7" ht="14.25" x14ac:dyDescent="0.2">
      <c r="A45" s="92"/>
      <c r="B45" s="92"/>
      <c r="C45" s="92"/>
      <c r="D45" s="113"/>
      <c r="E45" s="114"/>
      <c r="F45" s="92"/>
      <c r="G45" s="92"/>
    </row>
    <row r="46" spans="1:7" ht="14.25" x14ac:dyDescent="0.2">
      <c r="A46" s="92"/>
      <c r="B46" s="92"/>
      <c r="C46" s="92"/>
      <c r="D46" s="113"/>
      <c r="E46" s="114"/>
      <c r="F46" s="92"/>
      <c r="G46" s="92"/>
    </row>
    <row r="47" spans="1:7" ht="14.25" x14ac:dyDescent="0.2">
      <c r="A47" s="92"/>
      <c r="B47" s="92"/>
      <c r="C47" s="92"/>
      <c r="D47" s="113"/>
      <c r="E47" s="114"/>
      <c r="F47" s="92"/>
      <c r="G47" s="92"/>
    </row>
    <row r="48" spans="1:7" ht="14.25" x14ac:dyDescent="0.2">
      <c r="A48" s="92"/>
      <c r="B48" s="92"/>
      <c r="C48" s="92"/>
      <c r="D48" s="113"/>
      <c r="E48" s="114"/>
      <c r="F48" s="92"/>
      <c r="G48" s="92"/>
    </row>
    <row r="49" spans="1:7" ht="14.25" x14ac:dyDescent="0.2">
      <c r="A49" s="92"/>
      <c r="B49" s="92"/>
      <c r="C49" s="92"/>
      <c r="D49" s="113"/>
      <c r="E49" s="114"/>
      <c r="F49" s="92"/>
      <c r="G49" s="92"/>
    </row>
    <row r="50" spans="1:7" ht="14.25" x14ac:dyDescent="0.2">
      <c r="A50" s="92"/>
      <c r="B50" s="92"/>
      <c r="C50" s="92"/>
      <c r="D50" s="113"/>
      <c r="E50" s="114"/>
      <c r="F50" s="92"/>
      <c r="G50" s="92"/>
    </row>
    <row r="51" spans="1:7" ht="14.25" x14ac:dyDescent="0.2">
      <c r="A51" s="92"/>
      <c r="B51" s="92"/>
      <c r="C51" s="92"/>
      <c r="D51" s="113"/>
      <c r="E51" s="114"/>
      <c r="F51" s="92"/>
      <c r="G51" s="92"/>
    </row>
    <row r="52" spans="1:7" ht="14.25" x14ac:dyDescent="0.2">
      <c r="A52" s="92"/>
      <c r="B52" s="92"/>
      <c r="C52" s="92"/>
      <c r="D52" s="113"/>
      <c r="E52" s="114"/>
      <c r="F52" s="92"/>
      <c r="G52" s="92"/>
    </row>
    <row r="53" spans="1:7" ht="14.25" x14ac:dyDescent="0.2">
      <c r="A53" s="92"/>
      <c r="B53" s="92"/>
      <c r="C53" s="92"/>
      <c r="D53" s="113"/>
      <c r="E53" s="114"/>
      <c r="F53" s="92"/>
      <c r="G53" s="92"/>
    </row>
    <row r="54" spans="1:7" ht="14.25" x14ac:dyDescent="0.2">
      <c r="A54" s="92"/>
      <c r="B54" s="92"/>
      <c r="C54" s="92"/>
      <c r="D54" s="113"/>
      <c r="E54" s="114"/>
      <c r="F54" s="92"/>
      <c r="G54" s="92"/>
    </row>
    <row r="55" spans="1:7" ht="14.25" x14ac:dyDescent="0.2">
      <c r="A55" s="92"/>
      <c r="B55" s="92"/>
      <c r="C55" s="92"/>
      <c r="D55" s="113"/>
      <c r="E55" s="114"/>
      <c r="F55" s="92"/>
      <c r="G55" s="92"/>
    </row>
    <row r="56" spans="1:7" ht="14.25" x14ac:dyDescent="0.2">
      <c r="A56" s="92"/>
      <c r="B56" s="92"/>
      <c r="C56" s="92"/>
      <c r="D56" s="113"/>
      <c r="E56" s="114"/>
      <c r="F56" s="92"/>
      <c r="G56" s="92"/>
    </row>
    <row r="57" spans="1:7" ht="14.25" x14ac:dyDescent="0.2">
      <c r="A57" s="92"/>
      <c r="B57" s="92"/>
      <c r="C57" s="92"/>
      <c r="D57" s="113"/>
      <c r="E57" s="114"/>
      <c r="F57" s="92"/>
      <c r="G57" s="92"/>
    </row>
    <row r="58" spans="1:7" ht="14.25" x14ac:dyDescent="0.2">
      <c r="A58" s="92"/>
      <c r="B58" s="92"/>
      <c r="C58" s="92"/>
      <c r="D58" s="113"/>
      <c r="E58" s="114"/>
      <c r="F58" s="92"/>
      <c r="G58" s="92"/>
    </row>
    <row r="59" spans="1:7" ht="14.25" x14ac:dyDescent="0.2">
      <c r="A59" s="92"/>
      <c r="B59" s="92"/>
      <c r="C59" s="92"/>
      <c r="D59" s="113"/>
      <c r="E59" s="114"/>
      <c r="F59" s="92"/>
      <c r="G59" s="92"/>
    </row>
    <row r="60" spans="1:7" ht="14.25" x14ac:dyDescent="0.2">
      <c r="A60" s="92"/>
      <c r="B60" s="92"/>
      <c r="C60" s="92"/>
      <c r="D60" s="113"/>
      <c r="E60" s="114"/>
      <c r="F60" s="92"/>
      <c r="G60" s="92"/>
    </row>
    <row r="61" spans="1:7" ht="14.25" x14ac:dyDescent="0.2">
      <c r="A61" s="92"/>
      <c r="B61" s="92"/>
      <c r="C61" s="92"/>
      <c r="D61" s="113"/>
      <c r="E61" s="114"/>
      <c r="F61" s="92"/>
      <c r="G61" s="92"/>
    </row>
    <row r="62" spans="1:7" ht="14.25" x14ac:dyDescent="0.2">
      <c r="A62" s="92"/>
      <c r="B62" s="92"/>
      <c r="C62" s="92"/>
      <c r="D62" s="113"/>
      <c r="E62" s="114"/>
      <c r="F62" s="92"/>
      <c r="G62" s="92"/>
    </row>
    <row r="63" spans="1:7" ht="14.25" x14ac:dyDescent="0.2">
      <c r="A63" s="92"/>
      <c r="B63" s="92"/>
      <c r="C63" s="92"/>
      <c r="D63" s="113"/>
      <c r="E63" s="114"/>
      <c r="F63" s="92"/>
      <c r="G63" s="92"/>
    </row>
    <row r="64" spans="1:7" ht="14.25" x14ac:dyDescent="0.2">
      <c r="A64" s="92"/>
      <c r="B64" s="92"/>
      <c r="C64" s="92"/>
      <c r="D64" s="113"/>
      <c r="E64" s="114"/>
      <c r="F64" s="92"/>
      <c r="G64" s="92"/>
    </row>
    <row r="65" spans="1:7" ht="14.25" x14ac:dyDescent="0.2">
      <c r="A65" s="92"/>
      <c r="B65" s="92"/>
      <c r="C65" s="92"/>
      <c r="D65" s="113"/>
      <c r="E65" s="114"/>
      <c r="F65" s="92"/>
      <c r="G65" s="92"/>
    </row>
    <row r="66" spans="1:7" ht="14.25" x14ac:dyDescent="0.2">
      <c r="A66" s="92"/>
      <c r="B66" s="92"/>
      <c r="C66" s="92"/>
      <c r="D66" s="113"/>
      <c r="E66" s="114"/>
      <c r="F66" s="92"/>
      <c r="G66" s="92"/>
    </row>
    <row r="67" spans="1:7" ht="14.25" x14ac:dyDescent="0.2">
      <c r="A67" s="92"/>
      <c r="B67" s="92"/>
      <c r="C67" s="92"/>
      <c r="D67" s="113"/>
      <c r="E67" s="114"/>
      <c r="F67" s="92"/>
      <c r="G67" s="92"/>
    </row>
    <row r="68" spans="1:7" ht="14.25" x14ac:dyDescent="0.2">
      <c r="A68" s="92"/>
      <c r="B68" s="92"/>
      <c r="C68" s="92"/>
      <c r="D68" s="113"/>
      <c r="E68" s="114"/>
      <c r="F68" s="92"/>
      <c r="G68" s="92"/>
    </row>
    <row r="69" spans="1:7" ht="14.25" x14ac:dyDescent="0.2">
      <c r="A69" s="92"/>
      <c r="B69" s="92"/>
      <c r="C69" s="92"/>
      <c r="D69" s="113"/>
      <c r="E69" s="114"/>
      <c r="F69" s="92"/>
      <c r="G69" s="92"/>
    </row>
    <row r="70" spans="1:7" ht="14.25" x14ac:dyDescent="0.2">
      <c r="A70" s="92"/>
      <c r="B70" s="92"/>
      <c r="C70" s="92"/>
      <c r="D70" s="113"/>
      <c r="E70" s="114"/>
      <c r="F70" s="92"/>
      <c r="G70" s="92"/>
    </row>
    <row r="71" spans="1:7" ht="14.25" x14ac:dyDescent="0.2">
      <c r="A71" s="92"/>
      <c r="B71" s="92"/>
      <c r="C71" s="92"/>
      <c r="D71" s="113"/>
      <c r="E71" s="114"/>
      <c r="F71" s="92"/>
      <c r="G71" s="92"/>
    </row>
    <row r="72" spans="1:7" ht="14.25" x14ac:dyDescent="0.2">
      <c r="A72" s="92"/>
      <c r="B72" s="92"/>
      <c r="C72" s="92"/>
      <c r="D72" s="113"/>
      <c r="E72" s="114"/>
      <c r="F72" s="92"/>
      <c r="G72" s="92"/>
    </row>
    <row r="73" spans="1:7" ht="14.25" x14ac:dyDescent="0.2">
      <c r="A73" s="92"/>
      <c r="B73" s="92"/>
      <c r="C73" s="92"/>
      <c r="D73" s="113"/>
      <c r="E73" s="114"/>
      <c r="F73" s="92"/>
      <c r="G73" s="92"/>
    </row>
    <row r="74" spans="1:7" ht="14.25" x14ac:dyDescent="0.2">
      <c r="A74" s="92"/>
      <c r="B74" s="92"/>
      <c r="C74" s="92"/>
      <c r="D74" s="113"/>
      <c r="E74" s="114"/>
      <c r="F74" s="92"/>
      <c r="G74" s="92"/>
    </row>
    <row r="75" spans="1:7" ht="14.25" x14ac:dyDescent="0.2">
      <c r="A75" s="92"/>
      <c r="B75" s="92"/>
      <c r="C75" s="92"/>
      <c r="D75" s="113"/>
      <c r="E75" s="114"/>
      <c r="F75" s="92"/>
      <c r="G75" s="92"/>
    </row>
    <row r="76" spans="1:7" ht="14.25" x14ac:dyDescent="0.2">
      <c r="A76" s="92"/>
      <c r="B76" s="92"/>
      <c r="C76" s="92"/>
      <c r="D76" s="113"/>
      <c r="E76" s="114"/>
      <c r="F76" s="92"/>
      <c r="G76" s="92"/>
    </row>
    <row r="77" spans="1:7" ht="14.25" x14ac:dyDescent="0.2">
      <c r="A77" s="92"/>
      <c r="B77" s="92"/>
      <c r="C77" s="92"/>
      <c r="D77" s="113"/>
      <c r="E77" s="114"/>
      <c r="F77" s="92"/>
      <c r="G77" s="92"/>
    </row>
    <row r="78" spans="1:7" ht="14.25" x14ac:dyDescent="0.2">
      <c r="A78" s="92"/>
      <c r="B78" s="92"/>
      <c r="C78" s="92"/>
      <c r="D78" s="113"/>
      <c r="E78" s="114"/>
      <c r="F78" s="92"/>
      <c r="G78" s="92"/>
    </row>
    <row r="79" spans="1:7" ht="14.25" x14ac:dyDescent="0.2">
      <c r="A79" s="92"/>
      <c r="B79" s="92"/>
      <c r="C79" s="92"/>
      <c r="D79" s="113"/>
      <c r="E79" s="114"/>
      <c r="F79" s="92"/>
      <c r="G79" s="92"/>
    </row>
    <row r="80" spans="1:7" ht="14.25" x14ac:dyDescent="0.2">
      <c r="A80" s="92"/>
      <c r="B80" s="92"/>
      <c r="C80" s="92"/>
      <c r="D80" s="113"/>
      <c r="E80" s="114"/>
      <c r="F80" s="92"/>
      <c r="G80" s="92"/>
    </row>
    <row r="81" spans="1:7" ht="14.25" x14ac:dyDescent="0.2">
      <c r="A81" s="92"/>
      <c r="B81" s="92"/>
      <c r="C81" s="92"/>
      <c r="D81" s="113"/>
      <c r="E81" s="114"/>
      <c r="F81" s="92"/>
      <c r="G81" s="92"/>
    </row>
    <row r="82" spans="1:7" ht="14.25" x14ac:dyDescent="0.2">
      <c r="A82" s="92"/>
      <c r="B82" s="92"/>
      <c r="C82" s="92"/>
      <c r="D82" s="113"/>
      <c r="E82" s="114"/>
      <c r="F82" s="92"/>
      <c r="G82" s="92"/>
    </row>
    <row r="83" spans="1:7" ht="14.25" x14ac:dyDescent="0.2">
      <c r="A83" s="92"/>
      <c r="B83" s="92"/>
      <c r="C83" s="92"/>
      <c r="D83" s="113"/>
      <c r="E83" s="114"/>
      <c r="F83" s="92"/>
      <c r="G83" s="92"/>
    </row>
    <row r="84" spans="1:7" ht="14.25" x14ac:dyDescent="0.2">
      <c r="A84" s="92"/>
      <c r="B84" s="92"/>
      <c r="C84" s="92"/>
      <c r="D84" s="113"/>
      <c r="E84" s="114"/>
      <c r="F84" s="92"/>
      <c r="G84" s="92"/>
    </row>
    <row r="85" spans="1:7" ht="14.25" x14ac:dyDescent="0.2">
      <c r="A85" s="92"/>
      <c r="B85" s="92"/>
      <c r="C85" s="92"/>
      <c r="D85" s="113"/>
      <c r="E85" s="114"/>
      <c r="F85" s="92"/>
      <c r="G85" s="92"/>
    </row>
    <row r="86" spans="1:7" ht="14.25" x14ac:dyDescent="0.2">
      <c r="A86" s="92"/>
      <c r="B86" s="92"/>
      <c r="C86" s="92"/>
      <c r="D86" s="113"/>
      <c r="E86" s="114"/>
      <c r="F86" s="92"/>
      <c r="G86" s="92"/>
    </row>
    <row r="87" spans="1:7" ht="14.25" x14ac:dyDescent="0.2">
      <c r="A87" s="92"/>
      <c r="B87" s="92"/>
      <c r="C87" s="92"/>
      <c r="D87" s="113"/>
      <c r="E87" s="114"/>
      <c r="F87" s="92"/>
      <c r="G87" s="92"/>
    </row>
    <row r="88" spans="1:7" ht="14.25" x14ac:dyDescent="0.2">
      <c r="A88" s="92"/>
      <c r="B88" s="92"/>
      <c r="C88" s="92"/>
      <c r="D88" s="113"/>
      <c r="E88" s="114"/>
      <c r="F88" s="92"/>
      <c r="G88" s="92"/>
    </row>
    <row r="89" spans="1:7" ht="14.25" x14ac:dyDescent="0.2">
      <c r="A89" s="92"/>
      <c r="B89" s="92"/>
      <c r="C89" s="92"/>
      <c r="D89" s="113"/>
      <c r="E89" s="114"/>
      <c r="F89" s="92"/>
      <c r="G89" s="92"/>
    </row>
    <row r="90" spans="1:7" ht="14.25" x14ac:dyDescent="0.2">
      <c r="A90" s="92"/>
      <c r="B90" s="92"/>
      <c r="C90" s="92"/>
      <c r="D90" s="113"/>
      <c r="E90" s="114"/>
      <c r="F90" s="92"/>
      <c r="G90" s="92"/>
    </row>
    <row r="91" spans="1:7" ht="14.25" x14ac:dyDescent="0.2">
      <c r="A91" s="92"/>
      <c r="B91" s="92"/>
      <c r="C91" s="92"/>
      <c r="D91" s="113"/>
      <c r="E91" s="114"/>
      <c r="F91" s="92"/>
      <c r="G91" s="92"/>
    </row>
    <row r="92" spans="1:7" ht="14.25" x14ac:dyDescent="0.2">
      <c r="A92" s="92"/>
      <c r="B92" s="92"/>
      <c r="C92" s="92"/>
      <c r="D92" s="113"/>
      <c r="E92" s="114"/>
      <c r="F92" s="92"/>
      <c r="G92" s="92"/>
    </row>
    <row r="93" spans="1:7" ht="14.25" x14ac:dyDescent="0.2">
      <c r="A93" s="92"/>
      <c r="B93" s="92"/>
      <c r="C93" s="92"/>
      <c r="D93" s="113"/>
      <c r="E93" s="114"/>
      <c r="F93" s="92"/>
      <c r="G93" s="92"/>
    </row>
    <row r="94" spans="1:7" ht="14.25" x14ac:dyDescent="0.2">
      <c r="A94" s="92"/>
      <c r="B94" s="92"/>
      <c r="C94" s="92"/>
      <c r="D94" s="113"/>
      <c r="E94" s="114"/>
      <c r="F94" s="92"/>
      <c r="G94" s="92"/>
    </row>
    <row r="95" spans="1:7" ht="14.25" x14ac:dyDescent="0.2">
      <c r="A95" s="92"/>
      <c r="B95" s="92"/>
      <c r="C95" s="92"/>
      <c r="D95" s="113"/>
      <c r="E95" s="114"/>
      <c r="F95" s="92"/>
      <c r="G95" s="92"/>
    </row>
    <row r="96" spans="1:7" ht="14.25" x14ac:dyDescent="0.2">
      <c r="A96" s="92"/>
      <c r="B96" s="92"/>
      <c r="C96" s="92"/>
      <c r="D96" s="113"/>
      <c r="E96" s="114"/>
      <c r="F96" s="92"/>
      <c r="G96" s="92"/>
    </row>
    <row r="97" spans="1:7" ht="14.25" x14ac:dyDescent="0.2">
      <c r="A97" s="92"/>
      <c r="B97" s="92"/>
      <c r="C97" s="92"/>
      <c r="D97" s="113"/>
      <c r="E97" s="114"/>
      <c r="F97" s="92"/>
      <c r="G97" s="92"/>
    </row>
    <row r="98" spans="1:7" ht="14.25" x14ac:dyDescent="0.2">
      <c r="A98" s="92"/>
      <c r="B98" s="92"/>
      <c r="C98" s="92"/>
      <c r="D98" s="113"/>
      <c r="E98" s="114"/>
      <c r="F98" s="92"/>
      <c r="G98" s="92"/>
    </row>
    <row r="99" spans="1:7" ht="14.25" x14ac:dyDescent="0.2">
      <c r="A99" s="92"/>
      <c r="B99" s="92"/>
      <c r="C99" s="92"/>
      <c r="D99" s="113"/>
      <c r="E99" s="114"/>
      <c r="F99" s="92"/>
      <c r="G99" s="92"/>
    </row>
    <row r="100" spans="1:7" ht="14.25" x14ac:dyDescent="0.2">
      <c r="A100" s="92"/>
      <c r="B100" s="92"/>
      <c r="C100" s="92"/>
      <c r="D100" s="113"/>
      <c r="E100" s="114"/>
      <c r="F100" s="92"/>
      <c r="G100" s="92"/>
    </row>
    <row r="101" spans="1:7" ht="14.25" x14ac:dyDescent="0.2">
      <c r="A101" s="92"/>
      <c r="B101" s="92"/>
      <c r="C101" s="92"/>
      <c r="D101" s="113"/>
      <c r="E101" s="114"/>
      <c r="F101" s="92"/>
      <c r="G101" s="92"/>
    </row>
    <row r="102" spans="1:7" ht="14.25" x14ac:dyDescent="0.2">
      <c r="A102" s="92"/>
      <c r="B102" s="92"/>
      <c r="C102" s="92"/>
      <c r="D102" s="113"/>
      <c r="E102" s="114"/>
      <c r="F102" s="92"/>
      <c r="G102" s="92"/>
    </row>
    <row r="103" spans="1:7" ht="14.25" x14ac:dyDescent="0.2">
      <c r="A103" s="92"/>
      <c r="B103" s="92"/>
      <c r="C103" s="92"/>
      <c r="D103" s="113"/>
      <c r="E103" s="114"/>
      <c r="F103" s="92"/>
      <c r="G103" s="92"/>
    </row>
    <row r="104" spans="1:7" ht="14.25" x14ac:dyDescent="0.2">
      <c r="A104" s="92"/>
      <c r="B104" s="92"/>
      <c r="C104" s="92"/>
      <c r="D104" s="113"/>
      <c r="E104" s="114"/>
      <c r="F104" s="92"/>
      <c r="G104" s="92"/>
    </row>
    <row r="105" spans="1:7" ht="14.25" x14ac:dyDescent="0.2">
      <c r="A105" s="92"/>
      <c r="B105" s="92"/>
      <c r="C105" s="92"/>
      <c r="D105" s="113"/>
      <c r="E105" s="114"/>
      <c r="F105" s="92"/>
      <c r="G105" s="92"/>
    </row>
    <row r="106" spans="1:7" ht="14.25" x14ac:dyDescent="0.2">
      <c r="A106" s="92"/>
      <c r="B106" s="92"/>
      <c r="C106" s="92"/>
      <c r="D106" s="113"/>
      <c r="E106" s="114"/>
      <c r="F106" s="92"/>
      <c r="G106" s="92"/>
    </row>
    <row r="107" spans="1:7" ht="14.25" x14ac:dyDescent="0.2">
      <c r="A107" s="92"/>
      <c r="B107" s="92"/>
      <c r="C107" s="92"/>
      <c r="D107" s="113"/>
      <c r="E107" s="114"/>
      <c r="F107" s="92"/>
      <c r="G107" s="92"/>
    </row>
    <row r="108" spans="1:7" x14ac:dyDescent="0.2">
      <c r="D108" s="120"/>
      <c r="E108" s="121"/>
    </row>
    <row r="109" spans="1:7" x14ac:dyDescent="0.2">
      <c r="D109" s="120"/>
      <c r="E109" s="121"/>
    </row>
    <row r="110" spans="1:7" x14ac:dyDescent="0.2">
      <c r="D110" s="120"/>
      <c r="E110" s="121"/>
    </row>
    <row r="111" spans="1:7" x14ac:dyDescent="0.2">
      <c r="D111" s="120"/>
      <c r="E111" s="121"/>
    </row>
    <row r="112" spans="1:7" x14ac:dyDescent="0.2">
      <c r="D112" s="120"/>
      <c r="E112" s="121"/>
    </row>
    <row r="113" spans="4:5" x14ac:dyDescent="0.2">
      <c r="D113" s="120"/>
      <c r="E113" s="121"/>
    </row>
    <row r="114" spans="4:5" x14ac:dyDescent="0.2">
      <c r="D114" s="120"/>
      <c r="E114" s="121"/>
    </row>
    <row r="115" spans="4:5" x14ac:dyDescent="0.2">
      <c r="D115" s="120"/>
      <c r="E115" s="121"/>
    </row>
    <row r="116" spans="4:5" x14ac:dyDescent="0.2">
      <c r="D116" s="120"/>
      <c r="E116" s="121"/>
    </row>
    <row r="117" spans="4:5" x14ac:dyDescent="0.2">
      <c r="D117" s="120"/>
      <c r="E117" s="121"/>
    </row>
    <row r="118" spans="4:5" x14ac:dyDescent="0.2">
      <c r="D118" s="120"/>
      <c r="E118" s="121"/>
    </row>
    <row r="119" spans="4:5" x14ac:dyDescent="0.2">
      <c r="D119" s="120"/>
      <c r="E119" s="121"/>
    </row>
    <row r="120" spans="4:5" x14ac:dyDescent="0.2">
      <c r="D120" s="120"/>
      <c r="E120" s="121"/>
    </row>
    <row r="121" spans="4:5" x14ac:dyDescent="0.2">
      <c r="D121" s="120"/>
      <c r="E121" s="121"/>
    </row>
    <row r="122" spans="4:5" x14ac:dyDescent="0.2">
      <c r="D122" s="120"/>
      <c r="E122" s="121"/>
    </row>
    <row r="123" spans="4:5" x14ac:dyDescent="0.2">
      <c r="D123" s="120"/>
      <c r="E123" s="121"/>
    </row>
    <row r="124" spans="4:5" x14ac:dyDescent="0.2">
      <c r="D124" s="120"/>
      <c r="E124" s="121"/>
    </row>
    <row r="125" spans="4:5" x14ac:dyDescent="0.2">
      <c r="D125" s="120"/>
      <c r="E125" s="121"/>
    </row>
    <row r="126" spans="4:5" x14ac:dyDescent="0.2">
      <c r="D126" s="120"/>
      <c r="E126" s="121"/>
    </row>
    <row r="127" spans="4:5" x14ac:dyDescent="0.2">
      <c r="D127" s="120"/>
      <c r="E127" s="121"/>
    </row>
    <row r="128" spans="4:5" x14ac:dyDescent="0.2">
      <c r="D128" s="120"/>
      <c r="E128" s="121"/>
    </row>
    <row r="129" spans="4:5" x14ac:dyDescent="0.2">
      <c r="D129" s="120"/>
      <c r="E129" s="121"/>
    </row>
    <row r="130" spans="4:5" x14ac:dyDescent="0.2">
      <c r="D130" s="120"/>
      <c r="E130" s="121"/>
    </row>
    <row r="131" spans="4:5" x14ac:dyDescent="0.2">
      <c r="D131" s="120"/>
      <c r="E131" s="121"/>
    </row>
    <row r="132" spans="4:5" x14ac:dyDescent="0.2">
      <c r="D132" s="120"/>
      <c r="E132" s="121"/>
    </row>
    <row r="133" spans="4:5" x14ac:dyDescent="0.2">
      <c r="D133" s="120"/>
      <c r="E133" s="121"/>
    </row>
    <row r="134" spans="4:5" x14ac:dyDescent="0.2">
      <c r="D134" s="120"/>
      <c r="E134" s="121"/>
    </row>
    <row r="135" spans="4:5" x14ac:dyDescent="0.2">
      <c r="D135" s="120"/>
      <c r="E135" s="121"/>
    </row>
    <row r="136" spans="4:5" x14ac:dyDescent="0.2">
      <c r="D136" s="120"/>
      <c r="E136" s="121"/>
    </row>
    <row r="137" spans="4:5" x14ac:dyDescent="0.2">
      <c r="D137" s="120"/>
      <c r="E137" s="121"/>
    </row>
    <row r="138" spans="4:5" x14ac:dyDescent="0.2">
      <c r="D138" s="120"/>
      <c r="E138" s="121"/>
    </row>
    <row r="139" spans="4:5" x14ac:dyDescent="0.2">
      <c r="D139" s="120"/>
      <c r="E139" s="121"/>
    </row>
    <row r="140" spans="4:5" x14ac:dyDescent="0.2">
      <c r="D140" s="120"/>
      <c r="E140" s="121"/>
    </row>
    <row r="141" spans="4:5" x14ac:dyDescent="0.2">
      <c r="D141" s="120"/>
      <c r="E141" s="121"/>
    </row>
    <row r="142" spans="4:5" x14ac:dyDescent="0.2">
      <c r="D142" s="120"/>
      <c r="E142" s="121"/>
    </row>
    <row r="143" spans="4:5" x14ac:dyDescent="0.2">
      <c r="D143" s="120"/>
      <c r="E143" s="121"/>
    </row>
    <row r="144" spans="4:5" x14ac:dyDescent="0.2">
      <c r="D144" s="120"/>
      <c r="E144" s="121"/>
    </row>
    <row r="145" spans="4:5" x14ac:dyDescent="0.2">
      <c r="D145" s="120"/>
      <c r="E145" s="121"/>
    </row>
    <row r="146" spans="4:5" x14ac:dyDescent="0.2">
      <c r="D146" s="120"/>
      <c r="E146" s="121"/>
    </row>
    <row r="147" spans="4:5" x14ac:dyDescent="0.2">
      <c r="D147" s="120"/>
      <c r="E147" s="121"/>
    </row>
    <row r="148" spans="4:5" x14ac:dyDescent="0.2">
      <c r="D148" s="120"/>
      <c r="E148" s="121"/>
    </row>
    <row r="149" spans="4:5" x14ac:dyDescent="0.2">
      <c r="D149" s="120"/>
      <c r="E149" s="121"/>
    </row>
    <row r="150" spans="4:5" x14ac:dyDescent="0.2">
      <c r="D150" s="120"/>
      <c r="E150" s="121"/>
    </row>
    <row r="151" spans="4:5" x14ac:dyDescent="0.2">
      <c r="D151" s="120"/>
      <c r="E151" s="121"/>
    </row>
    <row r="152" spans="4:5" x14ac:dyDescent="0.2">
      <c r="D152" s="120"/>
      <c r="E152" s="121"/>
    </row>
    <row r="153" spans="4:5" x14ac:dyDescent="0.2">
      <c r="D153" s="120"/>
      <c r="E153" s="121"/>
    </row>
    <row r="154" spans="4:5" x14ac:dyDescent="0.2">
      <c r="D154" s="120"/>
      <c r="E154" s="121"/>
    </row>
    <row r="155" spans="4:5" x14ac:dyDescent="0.2">
      <c r="D155" s="120"/>
      <c r="E155" s="121"/>
    </row>
    <row r="156" spans="4:5" x14ac:dyDescent="0.2">
      <c r="D156" s="120"/>
      <c r="E156" s="121"/>
    </row>
    <row r="157" spans="4:5" x14ac:dyDescent="0.2">
      <c r="D157" s="120"/>
      <c r="E157" s="121"/>
    </row>
    <row r="158" spans="4:5" x14ac:dyDescent="0.2">
      <c r="D158" s="120"/>
      <c r="E158" s="121"/>
    </row>
    <row r="159" spans="4:5" x14ac:dyDescent="0.2">
      <c r="D159" s="120"/>
      <c r="E159" s="121"/>
    </row>
    <row r="160" spans="4:5" x14ac:dyDescent="0.2">
      <c r="D160" s="120"/>
      <c r="E160" s="121"/>
    </row>
    <row r="161" spans="4:5" x14ac:dyDescent="0.2">
      <c r="D161" s="120"/>
      <c r="E161" s="121"/>
    </row>
    <row r="162" spans="4:5" x14ac:dyDescent="0.2">
      <c r="D162" s="120"/>
      <c r="E162" s="121"/>
    </row>
    <row r="163" spans="4:5" x14ac:dyDescent="0.2">
      <c r="D163" s="120"/>
      <c r="E163" s="121"/>
    </row>
    <row r="164" spans="4:5" x14ac:dyDescent="0.2">
      <c r="D164" s="120"/>
      <c r="E164" s="121"/>
    </row>
    <row r="165" spans="4:5" x14ac:dyDescent="0.2">
      <c r="D165" s="120"/>
      <c r="E165" s="121"/>
    </row>
    <row r="166" spans="4:5" x14ac:dyDescent="0.2">
      <c r="D166" s="120"/>
      <c r="E166" s="121"/>
    </row>
    <row r="167" spans="4:5" x14ac:dyDescent="0.2">
      <c r="D167" s="120"/>
      <c r="E167" s="121"/>
    </row>
    <row r="168" spans="4:5" x14ac:dyDescent="0.2">
      <c r="D168" s="120"/>
      <c r="E168" s="121"/>
    </row>
    <row r="169" spans="4:5" x14ac:dyDescent="0.2">
      <c r="D169" s="120"/>
      <c r="E169" s="121"/>
    </row>
    <row r="170" spans="4:5" x14ac:dyDescent="0.2">
      <c r="D170" s="120"/>
      <c r="E170" s="121"/>
    </row>
    <row r="171" spans="4:5" x14ac:dyDescent="0.2">
      <c r="D171" s="120"/>
      <c r="E171" s="121"/>
    </row>
    <row r="172" spans="4:5" x14ac:dyDescent="0.2">
      <c r="D172" s="120"/>
      <c r="E172" s="121"/>
    </row>
    <row r="173" spans="4:5" x14ac:dyDescent="0.2">
      <c r="D173" s="120"/>
      <c r="E173" s="121"/>
    </row>
    <row r="174" spans="4:5" x14ac:dyDescent="0.2">
      <c r="D174" s="120"/>
      <c r="E174" s="121"/>
    </row>
    <row r="175" spans="4:5" x14ac:dyDescent="0.2">
      <c r="D175" s="120"/>
      <c r="E175" s="121"/>
    </row>
    <row r="176" spans="4:5" x14ac:dyDescent="0.2">
      <c r="D176" s="120"/>
      <c r="E176" s="121"/>
    </row>
    <row r="177" spans="4:5" x14ac:dyDescent="0.2">
      <c r="D177" s="120"/>
      <c r="E177" s="121"/>
    </row>
    <row r="178" spans="4:5" x14ac:dyDescent="0.2">
      <c r="D178" s="120"/>
      <c r="E178" s="121"/>
    </row>
    <row r="179" spans="4:5" x14ac:dyDescent="0.2">
      <c r="D179" s="120"/>
      <c r="E179" s="121"/>
    </row>
    <row r="180" spans="4:5" x14ac:dyDescent="0.2">
      <c r="D180" s="120"/>
      <c r="E180" s="121"/>
    </row>
    <row r="181" spans="4:5" x14ac:dyDescent="0.2">
      <c r="D181" s="120"/>
      <c r="E181" s="121"/>
    </row>
    <row r="182" spans="4:5" x14ac:dyDescent="0.2">
      <c r="D182" s="120"/>
      <c r="E182" s="121"/>
    </row>
    <row r="183" spans="4:5" x14ac:dyDescent="0.2">
      <c r="D183" s="120"/>
      <c r="E183" s="121"/>
    </row>
    <row r="184" spans="4:5" x14ac:dyDescent="0.2">
      <c r="D184" s="120"/>
      <c r="E184" s="121"/>
    </row>
    <row r="185" spans="4:5" x14ac:dyDescent="0.2">
      <c r="D185" s="120"/>
      <c r="E185" s="121"/>
    </row>
    <row r="186" spans="4:5" x14ac:dyDescent="0.2">
      <c r="D186" s="120"/>
      <c r="E186" s="121"/>
    </row>
    <row r="187" spans="4:5" x14ac:dyDescent="0.2">
      <c r="D187" s="120"/>
      <c r="E187" s="121"/>
    </row>
    <row r="188" spans="4:5" x14ac:dyDescent="0.2">
      <c r="D188" s="120"/>
      <c r="E188" s="121"/>
    </row>
    <row r="189" spans="4:5" x14ac:dyDescent="0.2">
      <c r="D189" s="120"/>
      <c r="E189" s="121"/>
    </row>
    <row r="190" spans="4:5" x14ac:dyDescent="0.2">
      <c r="D190" s="120"/>
      <c r="E190" s="121"/>
    </row>
    <row r="191" spans="4:5" x14ac:dyDescent="0.2">
      <c r="D191" s="120"/>
      <c r="E191" s="121"/>
    </row>
    <row r="192" spans="4:5" x14ac:dyDescent="0.2">
      <c r="D192" s="120"/>
      <c r="E192" s="121"/>
    </row>
    <row r="193" spans="4:5" x14ac:dyDescent="0.2">
      <c r="D193" s="120"/>
      <c r="E193" s="121"/>
    </row>
    <row r="194" spans="4:5" x14ac:dyDescent="0.2">
      <c r="D194" s="120"/>
      <c r="E194" s="121"/>
    </row>
    <row r="195" spans="4:5" x14ac:dyDescent="0.2">
      <c r="D195" s="120"/>
      <c r="E195" s="121"/>
    </row>
    <row r="196" spans="4:5" x14ac:dyDescent="0.2">
      <c r="D196" s="120"/>
      <c r="E196" s="121"/>
    </row>
    <row r="197" spans="4:5" x14ac:dyDescent="0.2">
      <c r="D197" s="120"/>
      <c r="E197" s="121"/>
    </row>
    <row r="198" spans="4:5" x14ac:dyDescent="0.2">
      <c r="D198" s="120"/>
      <c r="E198" s="121"/>
    </row>
    <row r="199" spans="4:5" x14ac:dyDescent="0.2">
      <c r="D199" s="120"/>
      <c r="E199" s="121"/>
    </row>
    <row r="200" spans="4:5" x14ac:dyDescent="0.2">
      <c r="D200" s="120"/>
      <c r="E200" s="121"/>
    </row>
    <row r="201" spans="4:5" x14ac:dyDescent="0.2">
      <c r="D201" s="120"/>
      <c r="E201" s="121"/>
    </row>
    <row r="202" spans="4:5" x14ac:dyDescent="0.2">
      <c r="D202" s="120"/>
      <c r="E202" s="121"/>
    </row>
    <row r="203" spans="4:5" x14ac:dyDescent="0.2">
      <c r="D203" s="120"/>
      <c r="E203" s="121"/>
    </row>
    <row r="204" spans="4:5" x14ac:dyDescent="0.2">
      <c r="D204" s="120"/>
      <c r="E204" s="121"/>
    </row>
    <row r="205" spans="4:5" x14ac:dyDescent="0.2">
      <c r="D205" s="120"/>
      <c r="E205" s="121"/>
    </row>
    <row r="206" spans="4:5" x14ac:dyDescent="0.2">
      <c r="D206" s="120"/>
      <c r="E206" s="121"/>
    </row>
    <row r="207" spans="4:5" x14ac:dyDescent="0.2">
      <c r="D207" s="120"/>
      <c r="E207" s="121"/>
    </row>
    <row r="208" spans="4:5" x14ac:dyDescent="0.2">
      <c r="D208" s="120"/>
      <c r="E208" s="121"/>
    </row>
    <row r="209" spans="4:5" x14ac:dyDescent="0.2">
      <c r="D209" s="120"/>
      <c r="E209" s="121"/>
    </row>
    <row r="210" spans="4:5" x14ac:dyDescent="0.2">
      <c r="D210" s="120"/>
      <c r="E210" s="121"/>
    </row>
    <row r="211" spans="4:5" x14ac:dyDescent="0.2">
      <c r="D211" s="120"/>
      <c r="E211" s="121"/>
    </row>
    <row r="212" spans="4:5" x14ac:dyDescent="0.2">
      <c r="D212" s="120"/>
      <c r="E212" s="121"/>
    </row>
    <row r="213" spans="4:5" x14ac:dyDescent="0.2">
      <c r="D213" s="120"/>
      <c r="E213" s="121"/>
    </row>
    <row r="214" spans="4:5" x14ac:dyDescent="0.2">
      <c r="D214" s="120"/>
      <c r="E214" s="121"/>
    </row>
    <row r="215" spans="4:5" x14ac:dyDescent="0.2">
      <c r="D215" s="120"/>
      <c r="E215" s="121"/>
    </row>
    <row r="216" spans="4:5" x14ac:dyDescent="0.2">
      <c r="D216" s="120"/>
      <c r="E216" s="121"/>
    </row>
    <row r="217" spans="4:5" x14ac:dyDescent="0.2">
      <c r="D217" s="120"/>
      <c r="E217" s="121"/>
    </row>
    <row r="218" spans="4:5" x14ac:dyDescent="0.2">
      <c r="E218" s="121"/>
    </row>
    <row r="219" spans="4:5" x14ac:dyDescent="0.2">
      <c r="E219" s="121"/>
    </row>
    <row r="220" spans="4:5" x14ac:dyDescent="0.2">
      <c r="E220" s="121"/>
    </row>
    <row r="221" spans="4:5" x14ac:dyDescent="0.2">
      <c r="E221" s="121"/>
    </row>
    <row r="222" spans="4:5" x14ac:dyDescent="0.2">
      <c r="E222" s="121"/>
    </row>
    <row r="223" spans="4:5" x14ac:dyDescent="0.2">
      <c r="E223" s="121"/>
    </row>
    <row r="224" spans="4:5" x14ac:dyDescent="0.2">
      <c r="E224" s="121"/>
    </row>
    <row r="225" spans="5:5" x14ac:dyDescent="0.2">
      <c r="E225" s="121"/>
    </row>
    <row r="226" spans="5:5" x14ac:dyDescent="0.2">
      <c r="E226" s="121"/>
    </row>
    <row r="227" spans="5:5" x14ac:dyDescent="0.2">
      <c r="E227" s="121"/>
    </row>
    <row r="228" spans="5:5" x14ac:dyDescent="0.2">
      <c r="E228" s="121"/>
    </row>
    <row r="229" spans="5:5" x14ac:dyDescent="0.2">
      <c r="E229" s="121"/>
    </row>
    <row r="230" spans="5:5" x14ac:dyDescent="0.2">
      <c r="E230" s="121"/>
    </row>
    <row r="231" spans="5:5" x14ac:dyDescent="0.2">
      <c r="E231" s="121"/>
    </row>
    <row r="232" spans="5:5" x14ac:dyDescent="0.2">
      <c r="E232" s="121"/>
    </row>
    <row r="233" spans="5:5" x14ac:dyDescent="0.2">
      <c r="E233" s="121"/>
    </row>
    <row r="234" spans="5:5" x14ac:dyDescent="0.2">
      <c r="E234" s="121"/>
    </row>
    <row r="235" spans="5:5" x14ac:dyDescent="0.2">
      <c r="E235" s="121"/>
    </row>
    <row r="236" spans="5:5" x14ac:dyDescent="0.2">
      <c r="E236" s="121"/>
    </row>
    <row r="237" spans="5:5" x14ac:dyDescent="0.2">
      <c r="E237" s="121"/>
    </row>
    <row r="238" spans="5:5" x14ac:dyDescent="0.2">
      <c r="E238" s="121"/>
    </row>
    <row r="239" spans="5:5" x14ac:dyDescent="0.2">
      <c r="E239" s="121"/>
    </row>
    <row r="240" spans="5:5" x14ac:dyDescent="0.2">
      <c r="E240" s="121"/>
    </row>
    <row r="241" spans="5:5" x14ac:dyDescent="0.2">
      <c r="E241" s="121"/>
    </row>
    <row r="242" spans="5:5" x14ac:dyDescent="0.2">
      <c r="E242" s="121"/>
    </row>
    <row r="243" spans="5:5" x14ac:dyDescent="0.2">
      <c r="E243" s="121"/>
    </row>
    <row r="244" spans="5:5" x14ac:dyDescent="0.2">
      <c r="E244" s="121"/>
    </row>
    <row r="245" spans="5:5" x14ac:dyDescent="0.2">
      <c r="E245" s="121"/>
    </row>
    <row r="246" spans="5:5" x14ac:dyDescent="0.2">
      <c r="E246" s="121"/>
    </row>
    <row r="247" spans="5:5" x14ac:dyDescent="0.2">
      <c r="E247" s="121"/>
    </row>
    <row r="248" spans="5:5" x14ac:dyDescent="0.2">
      <c r="E248" s="121"/>
    </row>
    <row r="249" spans="5:5" x14ac:dyDescent="0.2">
      <c r="E249" s="121"/>
    </row>
    <row r="250" spans="5:5" x14ac:dyDescent="0.2">
      <c r="E250" s="121"/>
    </row>
    <row r="251" spans="5:5" x14ac:dyDescent="0.2">
      <c r="E251" s="121"/>
    </row>
    <row r="252" spans="5:5" x14ac:dyDescent="0.2">
      <c r="E252" s="121"/>
    </row>
    <row r="253" spans="5:5" x14ac:dyDescent="0.2">
      <c r="E253" s="121"/>
    </row>
    <row r="254" spans="5:5" x14ac:dyDescent="0.2">
      <c r="E254" s="121"/>
    </row>
    <row r="255" spans="5:5" x14ac:dyDescent="0.2">
      <c r="E255" s="121"/>
    </row>
    <row r="256" spans="5:5" x14ac:dyDescent="0.2">
      <c r="E256" s="121"/>
    </row>
    <row r="257" spans="5:5" x14ac:dyDescent="0.2">
      <c r="E257" s="121"/>
    </row>
    <row r="258" spans="5:5" x14ac:dyDescent="0.2">
      <c r="E258" s="121"/>
    </row>
    <row r="259" spans="5:5" x14ac:dyDescent="0.2">
      <c r="E259" s="121"/>
    </row>
    <row r="260" spans="5:5" x14ac:dyDescent="0.2">
      <c r="E260" s="121"/>
    </row>
    <row r="261" spans="5:5" x14ac:dyDescent="0.2">
      <c r="E261" s="121"/>
    </row>
    <row r="262" spans="5:5" x14ac:dyDescent="0.2">
      <c r="E262" s="121"/>
    </row>
    <row r="263" spans="5:5" x14ac:dyDescent="0.2">
      <c r="E263" s="121"/>
    </row>
    <row r="264" spans="5:5" x14ac:dyDescent="0.2">
      <c r="E264" s="121"/>
    </row>
    <row r="265" spans="5:5" x14ac:dyDescent="0.2">
      <c r="E265" s="121"/>
    </row>
    <row r="266" spans="5:5" x14ac:dyDescent="0.2">
      <c r="E266" s="121"/>
    </row>
  </sheetData>
  <customSheetViews>
    <customSheetView guid="{9219A274-04A5-42E8-8374-3BC6494FD56C}" showPageBreaks="1">
      <selection activeCell="B37" sqref="B37"/>
      <pageMargins left="0.5" right="0.25" top="0.5" bottom="0.5" header="0" footer="0"/>
      <pageSetup scale="75" orientation="portrait" r:id="rId1"/>
      <headerFooter alignWithMargins="0">
        <oddFooter>&amp;C&amp;8&amp;F&amp;R&amp;8&amp;A
&amp;D &amp;T</oddFooter>
      </headerFooter>
    </customSheetView>
    <customSheetView guid="{1505B77C-B056-425E-B779-364644EA805F}">
      <selection activeCell="B37" sqref="B37"/>
      <pageMargins left="0.5" right="0.25" top="0.5" bottom="0.5" header="0" footer="0"/>
      <pageSetup scale="75" orientation="portrait" r:id="rId2"/>
      <headerFooter alignWithMargins="0">
        <oddFooter>&amp;C&amp;8&amp;F&amp;R&amp;8&amp;A
&amp;D &amp;T</oddFooter>
      </headerFooter>
    </customSheetView>
    <customSheetView guid="{3BFEB017-83A3-42E6-A2E3-7866E09B5A08}">
      <selection activeCell="D28" sqref="D28"/>
      <pageMargins left="0.5" right="0.25" top="0.5" bottom="0.5" header="0" footer="0"/>
      <pageSetup scale="75" orientation="portrait" r:id="rId3"/>
      <headerFooter alignWithMargins="0">
        <oddFooter>&amp;C&amp;8&amp;F&amp;R&amp;8&amp;A
&amp;D &amp;T</oddFooter>
      </headerFooter>
    </customSheetView>
    <customSheetView guid="{F7E2D002-4EAF-4D09-B3A1-1F59DD4D11CA}">
      <selection activeCell="B22" sqref="B22"/>
      <pageMargins left="0.5" right="0.25" top="0.5" bottom="0.5" header="0" footer="0"/>
      <pageSetup scale="75" orientation="portrait" r:id="rId4"/>
      <headerFooter alignWithMargins="0">
        <oddFooter>&amp;C&amp;8&amp;F&amp;R&amp;8&amp;A
&amp;D &amp;T</oddFooter>
      </headerFooter>
    </customSheetView>
    <customSheetView guid="{5A09CCEA-C4C9-4D9E-B299-3B8EFC62C390}">
      <selection activeCell="E2" sqref="E2:G2"/>
      <pageMargins left="0.5" right="0.25" top="0.5" bottom="0.5" header="0" footer="0"/>
      <pageSetup scale="75" orientation="portrait" r:id="rId5"/>
      <headerFooter alignWithMargins="0">
        <oddFooter>&amp;C&amp;8&amp;F&amp;R&amp;8&amp;A
&amp;D &amp;T</oddFooter>
      </headerFooter>
    </customSheetView>
  </customSheetViews>
  <mergeCells count="4">
    <mergeCell ref="C11:D11"/>
    <mergeCell ref="E11:G11"/>
    <mergeCell ref="E1:G1"/>
    <mergeCell ref="E2:G2"/>
  </mergeCells>
  <phoneticPr fontId="0" type="noConversion"/>
  <pageMargins left="0.5" right="0.25" top="0.5" bottom="0.5" header="0" footer="0"/>
  <pageSetup scale="75" orientation="portrait" r:id="rId6"/>
  <headerFooter alignWithMargins="0">
    <oddFooter>&amp;C&amp;8&amp;F&amp;R&amp;8&amp;A
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4881-205F-45EA-9288-7CCBC0F51265}">
  <sheetPr codeName="Sheet2"/>
  <dimension ref="A1:E41"/>
  <sheetViews>
    <sheetView workbookViewId="0"/>
  </sheetViews>
  <sheetFormatPr defaultRowHeight="12.75" x14ac:dyDescent="0.2"/>
  <cols>
    <col min="1" max="1" width="22.42578125" bestFit="1" customWidth="1"/>
    <col min="3" max="3" width="48.85546875" style="2" bestFit="1" customWidth="1"/>
    <col min="4" max="4" width="13.85546875" customWidth="1"/>
    <col min="5" max="5" width="17.5703125" bestFit="1" customWidth="1"/>
  </cols>
  <sheetData>
    <row r="1" spans="1:5" x14ac:dyDescent="0.2">
      <c r="C1" s="2" t="s">
        <v>157</v>
      </c>
    </row>
    <row r="2" spans="1:5" x14ac:dyDescent="0.2">
      <c r="C2" s="2" t="s">
        <v>106</v>
      </c>
    </row>
    <row r="3" spans="1:5" x14ac:dyDescent="0.2">
      <c r="C3" s="2" t="s">
        <v>105</v>
      </c>
    </row>
    <row r="8" spans="1:5" s="17" customFormat="1" x14ac:dyDescent="0.2">
      <c r="C8" s="18"/>
      <c r="D8" s="18"/>
      <c r="E8" s="18"/>
    </row>
    <row r="9" spans="1:5" x14ac:dyDescent="0.2">
      <c r="C9" s="4"/>
    </row>
    <row r="10" spans="1:5" x14ac:dyDescent="0.2">
      <c r="C10" s="16"/>
      <c r="D10" s="14"/>
      <c r="E10" s="14"/>
    </row>
    <row r="11" spans="1:5" x14ac:dyDescent="0.2">
      <c r="C11"/>
    </row>
    <row r="12" spans="1:5" x14ac:dyDescent="0.2">
      <c r="C12"/>
    </row>
    <row r="13" spans="1:5" x14ac:dyDescent="0.2">
      <c r="A13" t="s">
        <v>160</v>
      </c>
      <c r="C13"/>
    </row>
    <row r="14" spans="1:5" x14ac:dyDescent="0.2">
      <c r="C14" s="3">
        <f>'1.1.1 H &amp; C Hab Lvl 1'!E113</f>
        <v>0</v>
      </c>
      <c r="D14" s="3"/>
      <c r="E14" s="3"/>
    </row>
    <row r="15" spans="1:5" x14ac:dyDescent="0.2">
      <c r="A15" t="s">
        <v>158</v>
      </c>
      <c r="C15"/>
    </row>
    <row r="16" spans="1:5" x14ac:dyDescent="0.2">
      <c r="A16" t="s">
        <v>158</v>
      </c>
      <c r="C16"/>
    </row>
    <row r="17" spans="1:5" x14ac:dyDescent="0.2">
      <c r="A17" t="s">
        <v>158</v>
      </c>
      <c r="C17"/>
    </row>
    <row r="18" spans="1:5" x14ac:dyDescent="0.2">
      <c r="A18" t="s">
        <v>161</v>
      </c>
      <c r="C18" s="3">
        <f>SUM(C14:C17)</f>
        <v>0</v>
      </c>
      <c r="D18" s="3">
        <f>SUM(C14:C17)</f>
        <v>0</v>
      </c>
      <c r="E18" s="3">
        <f>SUM(E14:E17)</f>
        <v>0</v>
      </c>
    </row>
    <row r="19" spans="1:5" x14ac:dyDescent="0.2">
      <c r="C19"/>
    </row>
    <row r="20" spans="1:5" x14ac:dyDescent="0.2">
      <c r="A20" t="s">
        <v>160</v>
      </c>
      <c r="C20"/>
    </row>
    <row r="21" spans="1:5" x14ac:dyDescent="0.2">
      <c r="A21" t="s">
        <v>158</v>
      </c>
      <c r="C21"/>
    </row>
    <row r="22" spans="1:5" x14ac:dyDescent="0.2">
      <c r="A22" t="s">
        <v>158</v>
      </c>
      <c r="C22"/>
    </row>
    <row r="23" spans="1:5" x14ac:dyDescent="0.2">
      <c r="A23" t="s">
        <v>158</v>
      </c>
      <c r="C23"/>
    </row>
    <row r="24" spans="1:5" x14ac:dyDescent="0.2">
      <c r="A24" t="s">
        <v>158</v>
      </c>
      <c r="C24"/>
    </row>
    <row r="25" spans="1:5" x14ac:dyDescent="0.2">
      <c r="A25" t="s">
        <v>161</v>
      </c>
      <c r="C25" s="2">
        <f>SUM(C20:C24)</f>
        <v>0</v>
      </c>
      <c r="D25" s="2">
        <f>SUM(C21:C24)</f>
        <v>0</v>
      </c>
      <c r="E25" s="2"/>
    </row>
    <row r="26" spans="1:5" x14ac:dyDescent="0.2">
      <c r="C26"/>
    </row>
    <row r="27" spans="1:5" x14ac:dyDescent="0.2">
      <c r="A27" t="s">
        <v>160</v>
      </c>
      <c r="C27"/>
    </row>
    <row r="28" spans="1:5" x14ac:dyDescent="0.2">
      <c r="A28" t="s">
        <v>158</v>
      </c>
      <c r="C28"/>
    </row>
    <row r="29" spans="1:5" x14ac:dyDescent="0.2">
      <c r="A29" t="s">
        <v>158</v>
      </c>
      <c r="C29"/>
    </row>
    <row r="30" spans="1:5" x14ac:dyDescent="0.2">
      <c r="A30" t="s">
        <v>158</v>
      </c>
      <c r="C30"/>
    </row>
    <row r="31" spans="1:5" x14ac:dyDescent="0.2">
      <c r="A31" t="s">
        <v>158</v>
      </c>
      <c r="C31"/>
    </row>
    <row r="32" spans="1:5" x14ac:dyDescent="0.2">
      <c r="A32" t="s">
        <v>161</v>
      </c>
      <c r="C32" s="2">
        <f>SUM(C28:C31)</f>
        <v>0</v>
      </c>
      <c r="D32" s="2">
        <f>SUM(C28:C31)</f>
        <v>0</v>
      </c>
      <c r="E32" s="2"/>
    </row>
    <row r="33" spans="1:5" x14ac:dyDescent="0.2">
      <c r="C33"/>
    </row>
    <row r="34" spans="1:5" x14ac:dyDescent="0.2">
      <c r="A34" t="s">
        <v>160</v>
      </c>
      <c r="C34"/>
    </row>
    <row r="35" spans="1:5" x14ac:dyDescent="0.2">
      <c r="A35" t="s">
        <v>158</v>
      </c>
      <c r="C35"/>
    </row>
    <row r="36" spans="1:5" x14ac:dyDescent="0.2">
      <c r="A36" t="s">
        <v>158</v>
      </c>
      <c r="C36"/>
    </row>
    <row r="37" spans="1:5" x14ac:dyDescent="0.2">
      <c r="A37" t="s">
        <v>158</v>
      </c>
      <c r="C37"/>
    </row>
    <row r="38" spans="1:5" x14ac:dyDescent="0.2">
      <c r="A38" t="s">
        <v>158</v>
      </c>
      <c r="C38"/>
    </row>
    <row r="39" spans="1:5" x14ac:dyDescent="0.2">
      <c r="A39" t="s">
        <v>161</v>
      </c>
      <c r="C39" s="2">
        <f>SUM(C35:C38)</f>
        <v>0</v>
      </c>
      <c r="D39" s="2">
        <f>SUM(C35:C38)</f>
        <v>0</v>
      </c>
      <c r="E39" s="2"/>
    </row>
    <row r="40" spans="1:5" x14ac:dyDescent="0.2">
      <c r="C40"/>
    </row>
    <row r="41" spans="1:5" x14ac:dyDescent="0.2">
      <c r="C41" s="3">
        <f>C39+C32+C25+C18</f>
        <v>0</v>
      </c>
      <c r="D41" s="3">
        <f>D39+D32+D25+D18</f>
        <v>0</v>
      </c>
      <c r="E41" s="3">
        <f>D18+D25+D32+D39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27B1-3987-4A34-A8D8-5D2E6AC77D3B}">
  <sheetPr codeName="Sheet7"/>
  <dimension ref="A1:D41"/>
  <sheetViews>
    <sheetView workbookViewId="0"/>
  </sheetViews>
  <sheetFormatPr defaultRowHeight="12.75" x14ac:dyDescent="0.2"/>
  <cols>
    <col min="1" max="1" width="45.140625" bestFit="1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162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3" spans="1:4" x14ac:dyDescent="0.2">
      <c r="A13" t="s">
        <v>160</v>
      </c>
    </row>
    <row r="14" spans="1:4" x14ac:dyDescent="0.2">
      <c r="B14" s="3"/>
      <c r="C14" s="3"/>
      <c r="D14" s="3"/>
    </row>
    <row r="15" spans="1:4" x14ac:dyDescent="0.2">
      <c r="A15" t="s">
        <v>158</v>
      </c>
    </row>
    <row r="16" spans="1:4" x14ac:dyDescent="0.2">
      <c r="A16" t="s">
        <v>158</v>
      </c>
    </row>
    <row r="17" spans="1:4" x14ac:dyDescent="0.2">
      <c r="A17" t="s">
        <v>158</v>
      </c>
    </row>
    <row r="18" spans="1:4" x14ac:dyDescent="0.2">
      <c r="A18" t="s">
        <v>161</v>
      </c>
      <c r="B18" s="3">
        <f>SUM(B14:B17)</f>
        <v>0</v>
      </c>
      <c r="C18" s="3">
        <f>SUM(B14:B17)</f>
        <v>0</v>
      </c>
      <c r="D18" s="3">
        <f>SUM(D14:D17)</f>
        <v>0</v>
      </c>
    </row>
    <row r="20" spans="1:4" x14ac:dyDescent="0.2">
      <c r="A20" t="s">
        <v>160</v>
      </c>
    </row>
    <row r="21" spans="1:4" x14ac:dyDescent="0.2">
      <c r="A21" t="s">
        <v>158</v>
      </c>
    </row>
    <row r="22" spans="1:4" x14ac:dyDescent="0.2">
      <c r="A22" t="s">
        <v>158</v>
      </c>
    </row>
    <row r="23" spans="1:4" x14ac:dyDescent="0.2">
      <c r="A23" t="s">
        <v>158</v>
      </c>
    </row>
    <row r="24" spans="1:4" x14ac:dyDescent="0.2">
      <c r="A24" t="s">
        <v>158</v>
      </c>
    </row>
    <row r="25" spans="1:4" x14ac:dyDescent="0.2">
      <c r="A25" t="s">
        <v>161</v>
      </c>
      <c r="B25" s="2">
        <f>SUM(B20:B24)</f>
        <v>0</v>
      </c>
      <c r="C25" s="2">
        <f>SUM(B21:B24)</f>
        <v>0</v>
      </c>
      <c r="D25" s="2"/>
    </row>
    <row r="27" spans="1:4" x14ac:dyDescent="0.2">
      <c r="A27" t="s">
        <v>160</v>
      </c>
    </row>
    <row r="28" spans="1:4" x14ac:dyDescent="0.2">
      <c r="A28" t="s">
        <v>158</v>
      </c>
    </row>
    <row r="29" spans="1:4" x14ac:dyDescent="0.2">
      <c r="A29" t="s">
        <v>158</v>
      </c>
    </row>
    <row r="30" spans="1:4" x14ac:dyDescent="0.2">
      <c r="A30" t="s">
        <v>158</v>
      </c>
    </row>
    <row r="31" spans="1:4" x14ac:dyDescent="0.2">
      <c r="A31" t="s">
        <v>158</v>
      </c>
    </row>
    <row r="32" spans="1:4" x14ac:dyDescent="0.2">
      <c r="A32" t="s">
        <v>161</v>
      </c>
      <c r="B32" s="2">
        <f>SUM(B28:B31)</f>
        <v>0</v>
      </c>
      <c r="C32" s="2">
        <f>SUM(B28:B31)</f>
        <v>0</v>
      </c>
      <c r="D32" s="2"/>
    </row>
    <row r="34" spans="1:4" x14ac:dyDescent="0.2">
      <c r="A34" t="s">
        <v>160</v>
      </c>
    </row>
    <row r="35" spans="1:4" x14ac:dyDescent="0.2">
      <c r="A35" t="s">
        <v>158</v>
      </c>
    </row>
    <row r="36" spans="1:4" x14ac:dyDescent="0.2">
      <c r="A36" t="s">
        <v>158</v>
      </c>
    </row>
    <row r="37" spans="1:4" x14ac:dyDescent="0.2">
      <c r="A37" t="s">
        <v>158</v>
      </c>
    </row>
    <row r="38" spans="1:4" x14ac:dyDescent="0.2">
      <c r="A38" t="s">
        <v>158</v>
      </c>
    </row>
    <row r="39" spans="1:4" x14ac:dyDescent="0.2">
      <c r="A39" t="s">
        <v>161</v>
      </c>
      <c r="B39" s="2">
        <f>SUM(B35:B38)</f>
        <v>0</v>
      </c>
      <c r="C39" s="2">
        <f>SUM(B35:B38)</f>
        <v>0</v>
      </c>
      <c r="D39" s="2"/>
    </row>
    <row r="41" spans="1:4" x14ac:dyDescent="0.2">
      <c r="B41" s="3">
        <f>B39+B32+B25+B18</f>
        <v>0</v>
      </c>
      <c r="C41" s="3">
        <f>C39+C32+C25+C18</f>
        <v>0</v>
      </c>
      <c r="D41" s="3">
        <f>C18+C25+C32+C39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29F3-A7F6-4CD2-A3B8-302356068CAF}">
  <sheetPr codeName="Sheet4"/>
  <dimension ref="A1:D41"/>
  <sheetViews>
    <sheetView workbookViewId="0"/>
  </sheetViews>
  <sheetFormatPr defaultRowHeight="12.75" x14ac:dyDescent="0.2"/>
  <cols>
    <col min="1" max="1" width="48.7109375" bestFit="1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163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3" spans="1:4" x14ac:dyDescent="0.2">
      <c r="A13" t="s">
        <v>160</v>
      </c>
    </row>
    <row r="14" spans="1:4" x14ac:dyDescent="0.2">
      <c r="B14" s="3"/>
      <c r="C14" s="3"/>
      <c r="D14" s="3"/>
    </row>
    <row r="15" spans="1:4" x14ac:dyDescent="0.2">
      <c r="A15" t="s">
        <v>158</v>
      </c>
    </row>
    <row r="16" spans="1:4" x14ac:dyDescent="0.2">
      <c r="A16" t="s">
        <v>158</v>
      </c>
    </row>
    <row r="17" spans="1:4" x14ac:dyDescent="0.2">
      <c r="A17" t="s">
        <v>158</v>
      </c>
    </row>
    <row r="18" spans="1:4" x14ac:dyDescent="0.2">
      <c r="A18" t="s">
        <v>161</v>
      </c>
      <c r="B18" s="3">
        <f>SUM(B14:B17)</f>
        <v>0</v>
      </c>
      <c r="C18" s="3">
        <f>SUM(B14:B17)</f>
        <v>0</v>
      </c>
      <c r="D18" s="3">
        <f>SUM(D14:D17)</f>
        <v>0</v>
      </c>
    </row>
    <row r="20" spans="1:4" x14ac:dyDescent="0.2">
      <c r="A20" t="s">
        <v>160</v>
      </c>
    </row>
    <row r="21" spans="1:4" x14ac:dyDescent="0.2">
      <c r="A21" t="s">
        <v>158</v>
      </c>
    </row>
    <row r="22" spans="1:4" x14ac:dyDescent="0.2">
      <c r="A22" t="s">
        <v>158</v>
      </c>
    </row>
    <row r="23" spans="1:4" x14ac:dyDescent="0.2">
      <c r="A23" t="s">
        <v>158</v>
      </c>
    </row>
    <row r="24" spans="1:4" x14ac:dyDescent="0.2">
      <c r="A24" t="s">
        <v>158</v>
      </c>
    </row>
    <row r="25" spans="1:4" x14ac:dyDescent="0.2">
      <c r="A25" t="s">
        <v>161</v>
      </c>
      <c r="B25" s="2">
        <f>SUM(B20:B24)</f>
        <v>0</v>
      </c>
      <c r="C25" s="2">
        <f>SUM(B21:B24)</f>
        <v>0</v>
      </c>
      <c r="D25" s="2"/>
    </row>
    <row r="27" spans="1:4" x14ac:dyDescent="0.2">
      <c r="A27" t="s">
        <v>160</v>
      </c>
    </row>
    <row r="28" spans="1:4" x14ac:dyDescent="0.2">
      <c r="A28" t="s">
        <v>158</v>
      </c>
    </row>
    <row r="29" spans="1:4" x14ac:dyDescent="0.2">
      <c r="A29" t="s">
        <v>158</v>
      </c>
    </row>
    <row r="30" spans="1:4" x14ac:dyDescent="0.2">
      <c r="A30" t="s">
        <v>158</v>
      </c>
    </row>
    <row r="31" spans="1:4" x14ac:dyDescent="0.2">
      <c r="A31" t="s">
        <v>158</v>
      </c>
    </row>
    <row r="32" spans="1:4" x14ac:dyDescent="0.2">
      <c r="A32" t="s">
        <v>161</v>
      </c>
      <c r="B32" s="2">
        <f>SUM(B28:B31)</f>
        <v>0</v>
      </c>
      <c r="C32" s="2">
        <f>SUM(B28:B31)</f>
        <v>0</v>
      </c>
      <c r="D32" s="2"/>
    </row>
    <row r="34" spans="1:4" x14ac:dyDescent="0.2">
      <c r="A34" t="s">
        <v>160</v>
      </c>
    </row>
    <row r="35" spans="1:4" x14ac:dyDescent="0.2">
      <c r="A35" t="s">
        <v>158</v>
      </c>
    </row>
    <row r="36" spans="1:4" x14ac:dyDescent="0.2">
      <c r="A36" t="s">
        <v>158</v>
      </c>
    </row>
    <row r="37" spans="1:4" x14ac:dyDescent="0.2">
      <c r="A37" t="s">
        <v>158</v>
      </c>
    </row>
    <row r="38" spans="1:4" x14ac:dyDescent="0.2">
      <c r="A38" t="s">
        <v>158</v>
      </c>
    </row>
    <row r="39" spans="1:4" x14ac:dyDescent="0.2">
      <c r="A39" t="s">
        <v>161</v>
      </c>
      <c r="B39" s="2">
        <f>SUM(B35:B38)</f>
        <v>0</v>
      </c>
      <c r="C39" s="2">
        <f>SUM(B35:B38)</f>
        <v>0</v>
      </c>
      <c r="D39" s="2"/>
    </row>
    <row r="41" spans="1:4" x14ac:dyDescent="0.2">
      <c r="B41" s="3">
        <f>B39+B32+B25+B18</f>
        <v>0</v>
      </c>
      <c r="C41" s="3">
        <f>C39+C32+C25+C18</f>
        <v>0</v>
      </c>
      <c r="D41" s="3">
        <f>C18+C25+C32+C39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8073-4C1F-4AF8-B3C7-23F9E696737C}">
  <sheetPr codeName="Sheet5"/>
  <dimension ref="A1:D37"/>
  <sheetViews>
    <sheetView workbookViewId="0"/>
  </sheetViews>
  <sheetFormatPr defaultRowHeight="12.75" x14ac:dyDescent="0.2"/>
  <cols>
    <col min="1" max="1" width="45.140625" customWidth="1"/>
    <col min="2" max="2" width="48.85546875" customWidth="1"/>
    <col min="3" max="3" width="13.85546875" customWidth="1"/>
    <col min="4" max="4" width="17.5703125" customWidth="1"/>
  </cols>
  <sheetData>
    <row r="1" spans="1:4" x14ac:dyDescent="0.2">
      <c r="B1" t="s">
        <v>157</v>
      </c>
    </row>
    <row r="2" spans="1:4" x14ac:dyDescent="0.2">
      <c r="B2" t="s">
        <v>164</v>
      </c>
    </row>
    <row r="3" spans="1:4" x14ac:dyDescent="0.2">
      <c r="B3" t="s">
        <v>105</v>
      </c>
    </row>
    <row r="8" spans="1:4" x14ac:dyDescent="0.2">
      <c r="B8" s="1">
        <v>1</v>
      </c>
      <c r="C8" s="1"/>
      <c r="D8" s="1"/>
    </row>
    <row r="9" spans="1:4" x14ac:dyDescent="0.2">
      <c r="B9" s="1" t="s">
        <v>158</v>
      </c>
    </row>
    <row r="10" spans="1:4" x14ac:dyDescent="0.2">
      <c r="B10" s="15" t="s">
        <v>159</v>
      </c>
      <c r="C10" s="14"/>
      <c r="D10" s="14"/>
    </row>
    <row r="13" spans="1:4" x14ac:dyDescent="0.2">
      <c r="A13" t="s">
        <v>158</v>
      </c>
      <c r="B13" s="3">
        <v>0</v>
      </c>
      <c r="C13" s="3">
        <v>0</v>
      </c>
      <c r="D13" s="3">
        <v>0</v>
      </c>
    </row>
    <row r="15" spans="1:4" x14ac:dyDescent="0.2">
      <c r="A15" t="s">
        <v>158</v>
      </c>
    </row>
    <row r="16" spans="1:4" x14ac:dyDescent="0.2">
      <c r="A16" t="s">
        <v>158</v>
      </c>
    </row>
    <row r="17" spans="1:1" x14ac:dyDescent="0.2">
      <c r="A17" t="s">
        <v>158</v>
      </c>
    </row>
    <row r="18" spans="1:1" x14ac:dyDescent="0.2">
      <c r="A18" t="s">
        <v>158</v>
      </c>
    </row>
    <row r="19" spans="1:1" x14ac:dyDescent="0.2">
      <c r="A19" t="s">
        <v>158</v>
      </c>
    </row>
    <row r="20" spans="1:1" x14ac:dyDescent="0.2">
      <c r="A20" t="s">
        <v>158</v>
      </c>
    </row>
    <row r="21" spans="1:1" x14ac:dyDescent="0.2">
      <c r="A21" t="s">
        <v>158</v>
      </c>
    </row>
    <row r="22" spans="1:1" x14ac:dyDescent="0.2">
      <c r="A22" t="s">
        <v>158</v>
      </c>
    </row>
    <row r="23" spans="1:1" x14ac:dyDescent="0.2">
      <c r="A23" t="s">
        <v>158</v>
      </c>
    </row>
    <row r="24" spans="1:1" x14ac:dyDescent="0.2">
      <c r="A24" t="s">
        <v>158</v>
      </c>
    </row>
    <row r="25" spans="1:1" x14ac:dyDescent="0.2">
      <c r="A25" t="s">
        <v>158</v>
      </c>
    </row>
    <row r="26" spans="1:1" x14ac:dyDescent="0.2">
      <c r="A26" t="s">
        <v>158</v>
      </c>
    </row>
    <row r="27" spans="1:1" x14ac:dyDescent="0.2">
      <c r="A27" t="s">
        <v>158</v>
      </c>
    </row>
    <row r="28" spans="1:1" x14ac:dyDescent="0.2">
      <c r="A28" t="s">
        <v>158</v>
      </c>
    </row>
    <row r="29" spans="1:1" x14ac:dyDescent="0.2">
      <c r="A29" t="s">
        <v>158</v>
      </c>
    </row>
    <row r="30" spans="1:1" x14ac:dyDescent="0.2">
      <c r="A30" t="s">
        <v>158</v>
      </c>
    </row>
    <row r="31" spans="1:1" x14ac:dyDescent="0.2">
      <c r="A31" t="s">
        <v>158</v>
      </c>
    </row>
    <row r="32" spans="1:1" x14ac:dyDescent="0.2">
      <c r="A32" t="s">
        <v>158</v>
      </c>
    </row>
    <row r="33" spans="1:4" x14ac:dyDescent="0.2">
      <c r="A33" t="s">
        <v>158</v>
      </c>
    </row>
    <row r="34" spans="1:4" x14ac:dyDescent="0.2">
      <c r="A34" t="s">
        <v>158</v>
      </c>
    </row>
    <row r="37" spans="1:4" x14ac:dyDescent="0.2">
      <c r="A37" t="s">
        <v>165</v>
      </c>
      <c r="B37" s="3">
        <f>SUM(B12:B34)</f>
        <v>0</v>
      </c>
      <c r="C37" s="3">
        <f>SUM(C12:C34)</f>
        <v>0</v>
      </c>
      <c r="D37" s="3">
        <f>SUM(D12:D34)</f>
        <v>0</v>
      </c>
    </row>
  </sheetData>
  <customSheetViews>
    <customSheetView guid="{9219A274-04A5-42E8-8374-3BC6494FD56C}" state="hidden">
      <pageMargins left="0.75" right="0.75" top="1" bottom="1" header="0.5" footer="0.5"/>
      <headerFooter alignWithMargins="0"/>
    </customSheetView>
    <customSheetView guid="{1505B77C-B056-425E-B779-364644EA805F}" state="hidden">
      <pageMargins left="0.75" right="0.75" top="1" bottom="1" header="0.5" footer="0.5"/>
      <headerFooter alignWithMargins="0"/>
    </customSheetView>
    <customSheetView guid="{3BFEB017-83A3-42E6-A2E3-7866E09B5A08}" state="hidden">
      <pageMargins left="0.75" right="0.75" top="1" bottom="1" header="0.5" footer="0.5"/>
      <headerFooter alignWithMargins="0"/>
    </customSheetView>
    <customSheetView guid="{F7E2D002-4EAF-4D09-B3A1-1F59DD4D11CA}" state="hidden">
      <pageMargins left="0.75" right="0.75" top="1" bottom="1" header="0.5" footer="0.5"/>
      <headerFooter alignWithMargins="0"/>
    </customSheetView>
    <customSheetView guid="{5A09CCEA-C4C9-4D9E-B299-3B8EFC62C390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1.1.1 H &amp; C Hab Lvl 1</vt:lpstr>
      <vt:lpstr>1.1.2 H &amp; C Hab Lvl 2</vt:lpstr>
      <vt:lpstr>Budget</vt:lpstr>
      <vt:lpstr>Schedules</vt:lpstr>
      <vt:lpstr>.</vt:lpstr>
      <vt:lpstr>FORM 4</vt:lpstr>
      <vt:lpstr>FORM 5</vt:lpstr>
      <vt:lpstr>FORM 6</vt:lpstr>
      <vt:lpstr>FORM 7</vt:lpstr>
      <vt:lpstr>FORM 8</vt:lpstr>
      <vt:lpstr>FORM 9</vt:lpstr>
      <vt:lpstr>FORM 10</vt:lpstr>
      <vt:lpstr>FORM 11</vt:lpstr>
      <vt:lpstr>FORM 12</vt:lpstr>
      <vt:lpstr>FORM 13</vt:lpstr>
      <vt:lpstr>FORM 14</vt:lpstr>
      <vt:lpstr>FORM 15</vt:lpstr>
      <vt:lpstr>FORM 16</vt:lpstr>
      <vt:lpstr>FORM17</vt:lpstr>
      <vt:lpstr>FORM 18</vt:lpstr>
      <vt:lpstr>FORM 19</vt:lpstr>
      <vt:lpstr>FORM 20</vt:lpstr>
      <vt:lpstr>FORM 21</vt:lpstr>
      <vt:lpstr>FORM 22</vt:lpstr>
      <vt:lpstr>FORM 23</vt:lpstr>
      <vt:lpstr>FORM24</vt:lpstr>
      <vt:lpstr>FORM 25</vt:lpstr>
      <vt:lpstr>FORM 26</vt:lpstr>
      <vt:lpstr>FORM 27</vt:lpstr>
      <vt:lpstr>FORM 28</vt:lpstr>
      <vt:lpstr>FORM 29</vt:lpstr>
      <vt:lpstr>FORM 30</vt:lpstr>
      <vt:lpstr>FROM 31</vt:lpstr>
      <vt:lpstr>SUM OF ADMIN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Rodrigues, George</cp:lastModifiedBy>
  <cp:lastPrinted>2016-03-11T20:24:22Z</cp:lastPrinted>
  <dcterms:created xsi:type="dcterms:W3CDTF">2000-01-21T19:20:10Z</dcterms:created>
  <dcterms:modified xsi:type="dcterms:W3CDTF">2025-02-07T21:42:58Z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